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r\Desktop\Jaanuar 2023\ÜVK kavad\KASTRE\PUHTAND\"/>
    </mc:Choice>
  </mc:AlternateContent>
  <xr:revisionPtr revIDLastSave="0" documentId="13_ncr:1_{B6189410-ED68-4D23-BFAB-3BDD5C1B5638}" xr6:coauthVersionLast="47" xr6:coauthVersionMax="47" xr10:uidLastSave="{00000000-0000-0000-0000-000000000000}"/>
  <bookViews>
    <workbookView xWindow="1785" yWindow="765" windowWidth="23490" windowHeight="19575" xr2:uid="{342631C1-77F4-4F11-A004-642822D7BEA3}"/>
  </bookViews>
  <sheets>
    <sheet name="Nõudlusanalüüs vesi 2020-20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u">'[1]1995; LEVER.WR1'!$G$155</definedName>
    <definedName name="____A16968">'[2]Pelnas nuostolis'!#REF!</definedName>
    <definedName name="____A19967">'[2]Pelnas nuostolis'!#REF!</definedName>
    <definedName name="____A20000">'[2]Pelnas nuostolis'!#REF!</definedName>
    <definedName name="____A30000">'[2]Pelnas nuostolis'!#REF!</definedName>
    <definedName name="___A16968">'[2]Pelnas nuostolis'!#REF!</definedName>
    <definedName name="___A19967">'[2]Pelnas nuostolis'!#REF!</definedName>
    <definedName name="___A20000">'[2]Pelnas nuostolis'!#REF!</definedName>
    <definedName name="___A30000">'[2]Pelnas nuostolis'!#REF!</definedName>
    <definedName name="__A16968">'[2]Pelnas nuostolis'!#REF!</definedName>
    <definedName name="__A19967">'[2]Pelnas nuostolis'!#REF!</definedName>
    <definedName name="__A20000">'[2]Pelnas nuostolis'!#REF!</definedName>
    <definedName name="__A30000">'[2]Pelnas nuostolis'!#REF!</definedName>
    <definedName name="__FDS_HYPERLINK_TOGGLE_STATE__" hidden="1">"ON"</definedName>
    <definedName name="__FDS_UNIQUE_RANGE_ID_GENERATOR_COUNTER" hidden="1">18367</definedName>
    <definedName name="__FDS_USED_FOR_REUSING_RANGE_IDS_RECYCLE" hidden="1">{17974,17986,17988,17993,17995,17997,17999,18001,18003,18014,18021,17307,17323,17325,17330,17332,17334,17336,17343,17345,17357,17975,17989,17987,17996,17994,18000,17998,18007,18002,17311,17326,17324,17333,17331,17337,17335,17346,17344,17312,17313,17976,17977,17350,17358,17351,18022,18015,17302,17301,17295,17294,17290,17289,17288,17287,17280,17279,17278,17277,17276,17275,17274,17273,17269,17268,17267,17266,17258,17257,17256,17255,17414,17413,17407,17406,17402,17401,17400,17399,17392,17391,17390,17389,17388,17387,17386,17385,17381,17380,17379,17378,17368,17367,17366,17363,17472,17471,17465,17464,17460,17459,17458,17457,17450,17449,17448,17447,17446,17445,17444,17443,17439,17438,17437,17436,17425,17424,17423,17419,17528,17527,17521,17520,17516,17515,17514,17513,17507,17506,17505,17504,17503,17502,17501,17500,17496,17495,17494,17493,17483,17482,17481,17477,17582,17581,17575,17574,17570,17569,17568,17567,17561,17560,17559,17558,17557,17556,17555,17554,17550,17549,17548,17547,17538,17537,17536,17533,17638,17637,17631,17630,17625,17624,17623,17619,17616,17615,17614,17613,17612,17611,17610,17609,17605,17604,17603,17602,17592,17591,17590,17587,17696,17695,17689,17688,17684,17683,17682,17681,17674,17673,17672,17671,17670,17669,17668,17667,17663,17662,17661,17660,17649,17648,17647,17643,17754,17753,17747,17746,17742,17741,17740,17739,17732,17731,17730,17729,17728,17727,17726,17725,17721,17720,17719,17718,17707,17706,17705,17701,17815,17807,17806,17805,17804,17798,17797,17793,17792,17791,17788,17785,17784,17783,17782,17781}</definedName>
    <definedName name="_1__FDSAUDITLINK__" hidden="1">{"fdsup://directions/FAT Viewer?action=UPDATE&amp;creator=factset&amp;DYN_ARGS=TRUE&amp;DOC_NAME=FAT:FQL_AUDITING_CLIENT_TEMPLATE.FAT&amp;display_string=Audit&amp;VAR:KEY=VGNCPODUVU&amp;VAR:QUERY=RkZfTkVUX0lOQyhBTk4sMjAwOSwsLCxTRUsp&amp;WINDOW=FIRST_POPUP&amp;HEIGHT=450&amp;WIDTH=450&amp;START_MA","XIMIZED=FALSE&amp;VAR:CALENDAR=FIVEDAY&amp;VAR:SYMBOL=418004&amp;VAR:INDEX=0"}</definedName>
    <definedName name="_10__FDSAUDITLINK__" hidden="1">{"fdsup://directions/FAT Viewer?action=UPDATE&amp;creator=factset&amp;DYN_ARGS=TRUE&amp;DOC_NAME=FAT:FQL_AUDITING_CLIENT_TEMPLATE.FAT&amp;display_string=Audit&amp;VAR:KEY=ULGXWTCBQF&amp;VAR:QUERY=KEZGX0VCSVRfSUIoQU5OLDIwMTMsLCwsKUBFQ0FfTUVEX0VCSVQoMjAxMywsLCdDVVI9JywnV0lOPSxQRVY9J","ykp&amp;WINDOW=FIRST_POPUP&amp;HEIGHT=450&amp;WIDTH=450&amp;START_MAXIMIZED=FALSE&amp;VAR:CALENDAR=FIVEDAY&amp;VAR:INDEX=0"}</definedName>
    <definedName name="_11__FDSAUDITLINK__" hidden="1">{"fdsup://directions/FAT Viewer?action=UPDATE&amp;creator=factset&amp;DYN_ARGS=TRUE&amp;DOC_NAME=FAT:FQL_AUDITING_CLIENT_TEMPLATE.FAT&amp;display_string=Audit&amp;VAR:KEY=LWBKHSXEZQ&amp;VAR:QUERY=RkZfQ0FQRVgoQU5OLDIwMDksLCwsU0VLKQ==&amp;WINDOW=FIRST_POPUP&amp;HEIGHT=450&amp;WIDTH=450&amp;START_MA","XIMIZED=FALSE&amp;VAR:CALENDAR=FIVEDAY&amp;VAR:SYMBOL=418004&amp;VAR:INDEX=0"}</definedName>
    <definedName name="_12__FDSAUDITLINK__" hidden="1">{"fdsup://directions/FAT Viewer?action=UPDATE&amp;creator=factset&amp;DYN_ARGS=TRUE&amp;DOC_NAME=FAT:FQL_AUDITING_CLIENT_TEMPLATE.FAT&amp;display_string=Audit&amp;VAR:KEY=GVCTQVCBIF&amp;VAR:QUERY=KEZGX0VCSVRfSUIoQU5OLDIwMTEsLCwsKUBFQ0FfTUVEX0VCSVQoMjAxMSwsLCdDVVI9JywnV0lOPSxQRVY9J","ykp&amp;WINDOW=FIRST_POPUP&amp;HEIGHT=450&amp;WIDTH=450&amp;START_MAXIMIZED=FALSE&amp;VAR:CALENDAR=FIVEDAY&amp;VAR:INDEX=0"}</definedName>
    <definedName name="_13__FDSAUDITLINK__" hidden="1">{"fdsup://directions/FAT Viewer?action=UPDATE&amp;creator=factset&amp;DYN_ARGS=TRUE&amp;DOC_NAME=FAT:FQL_AUDITING_CLIENT_TEMPLATE.FAT&amp;display_string=Audit&amp;VAR:KEY=MZWXGDSRKT&amp;VAR:QUERY=KEZGX0VCSVRfSUIoQU5OLDIwMTAsLCwsKUBFQ0FfTUVEX0VCSVQoMjAxMCwsLCdDVVI9JywnV0lOPSxQRVY9J","ykp&amp;WINDOW=FIRST_POPUP&amp;HEIGHT=450&amp;WIDTH=450&amp;START_MAXIMIZED=FALSE&amp;VAR:CALENDAR=FIVEDAY&amp;VAR:INDEX=0"}</definedName>
    <definedName name="_14__FDSAUDITLINK__" hidden="1">{"fdsup://directions/FAT Viewer?action=UPDATE&amp;creator=factset&amp;DYN_ARGS=TRUE&amp;DOC_NAME=FAT:FQL_AUDITING_CLIENT_TEMPLATE.FAT&amp;display_string=Audit&amp;VAR:KEY=ULGXWTCBQF&amp;VAR:QUERY=KEZGX0VCSVRfSUIoQU5OLDIwMTMsLCwsKUBFQ0FfTUVEX0VCSVQoMjAxMywsLCdDVVI9JywnV0lOPSxQRVY9J","ykp&amp;WINDOW=FIRST_POPUP&amp;HEIGHT=450&amp;WIDTH=450&amp;START_MAXIMIZED=FALSE&amp;VAR:CALENDAR=FIVEDAY&amp;VAR:INDEX=0"}</definedName>
    <definedName name="_14617__FDSAUDITLINK__" hidden="1">{"fdsup://directions/FAT Viewer?action=UPDATE&amp;creator=factset&amp;DYN_ARGS=TRUE&amp;DOC_NAME=FAT:FQL_AUDITING_CLIENT_TEMPLATE.FAT&amp;display_string=Audit&amp;VAR:KEY=CZEVUPKLCD&amp;VAR:QUERY=KEZGX0VCSVRfSUIoQU5OLDIwMTMsLCwsU0VLKUBFQ0FfTUVEX0VCSVQoMjAxMyw0MDQzNSwsLCdDVVI9U0VLJ","ywnV0lOPTEwMCxQRVY9WScpKQ==&amp;WINDOW=FIRST_POPUP&amp;HEIGHT=450&amp;WIDTH=450&amp;START_MAXIMIZED=FALSE&amp;VAR:CALENDAR=FIVEDAY&amp;VAR:SYMBOL=B0FLGQ&amp;VAR:INDEX=0"}</definedName>
    <definedName name="_14618__FDSAUDITLINK__" hidden="1">{"fdsup://directions/FAT Viewer?action=UPDATE&amp;creator=factset&amp;DYN_ARGS=TRUE&amp;DOC_NAME=FAT:FQL_AUDITING_CLIENT_TEMPLATE.FAT&amp;display_string=Audit&amp;VAR:KEY=ONAXMNGLKD&amp;VAR:QUERY=RkZfTkVUX0lOQyhBTk4sMjAwNywsLCxTRUsp&amp;WINDOW=FIRST_POPUP&amp;HEIGHT=450&amp;WIDTH=450&amp;START_MA","XIMIZED=FALSE&amp;VAR:CALENDAR=FIVEDAY&amp;VAR:SYMBOL=B0FLGQ&amp;VAR:INDEX=0"}</definedName>
    <definedName name="_14619__FDSAUDITLINK__" hidden="1">{"fdsup://directions/FAT Viewer?action=UPDATE&amp;creator=factset&amp;DYN_ARGS=TRUE&amp;DOC_NAME=FAT:FQL_AUDITING_CLIENT_TEMPLATE.FAT&amp;display_string=Audit&amp;VAR:KEY=YHWPEZUVKV&amp;VAR:QUERY=RkZfTkVUX0lOQyhBTk4sMjAwOCwsLCxTRUsp&amp;WINDOW=FIRST_POPUP&amp;HEIGHT=450&amp;WIDTH=450&amp;START_MA","XIMIZED=FALSE&amp;VAR:CALENDAR=FIVEDAY&amp;VAR:SYMBOL=B0FLGQ&amp;VAR:INDEX=0"}</definedName>
    <definedName name="_14620__FDSAUDITLINK__" hidden="1">{"fdsup://directions/FAT Viewer?action=UPDATE&amp;creator=factset&amp;DYN_ARGS=TRUE&amp;DOC_NAME=FAT:FQL_AUDITING_CLIENT_TEMPLATE.FAT&amp;display_string=Audit&amp;VAR:KEY=UHCREVCXQF&amp;VAR:QUERY=RkZfTkVUX0lOQyhBTk4sMjAwOSwsLCxTRUsp&amp;WINDOW=FIRST_POPUP&amp;HEIGHT=450&amp;WIDTH=450&amp;START_MA","XIMIZED=FALSE&amp;VAR:CALENDAR=FIVEDAY&amp;VAR:SYMBOL=B0FLGQ&amp;VAR:INDEX=0"}</definedName>
    <definedName name="_14621__FDSAUDITLINK__" hidden="1">{"fdsup://directions/FAT Viewer?action=UPDATE&amp;creator=factset&amp;DYN_ARGS=TRUE&amp;DOC_NAME=FAT:FQL_AUDITING_CLIENT_TEMPLATE.FAT&amp;display_string=Audit&amp;VAR:KEY=ARYZABENCP&amp;VAR:QUERY=KEZGX05FVF9JTkMoQU5OLDIwMTAsLCwsU0VLKUBFQ0FfTUVEX05FVCgyMDEwLDQwNDM1LCwsJ0NVUj1TRUsnL","CdXSU49MTAwLFBFVj1ZJykp&amp;WINDOW=FIRST_POPUP&amp;HEIGHT=450&amp;WIDTH=450&amp;START_MAXIMIZED=FALSE&amp;VAR:CALENDAR=FIVEDAY&amp;VAR:SYMBOL=B0FLGQ&amp;VAR:INDEX=0"}</definedName>
    <definedName name="_14622__FDSAUDITLINK__" hidden="1">{"fdsup://directions/FAT Viewer?action=UPDATE&amp;creator=factset&amp;DYN_ARGS=TRUE&amp;DOC_NAME=FAT:FQL_AUDITING_CLIENT_TEMPLATE.FAT&amp;display_string=Audit&amp;VAR:KEY=OVKLSNGVCL&amp;VAR:QUERY=KEZGX05FVF9JTkMoQU5OLDIwMTEsLCwsU0VLKUBFQ0FfTUVEX05FVCgyMDExLDQwNDM1LCwsJ0NVUj1TRUsnL","CdXSU49MTAwLFBFVj1ZJykp&amp;WINDOW=FIRST_POPUP&amp;HEIGHT=450&amp;WIDTH=450&amp;START_MAXIMIZED=FALSE&amp;VAR:CALENDAR=FIVEDAY&amp;VAR:SYMBOL=B0FLGQ&amp;VAR:INDEX=0"}</definedName>
    <definedName name="_14623__FDSAUDITLINK__" hidden="1">{"fdsup://directions/FAT Viewer?action=UPDATE&amp;creator=factset&amp;DYN_ARGS=TRUE&amp;DOC_NAME=FAT:FQL_AUDITING_CLIENT_TEMPLATE.FAT&amp;display_string=Audit&amp;VAR:KEY=EJGJMNGFIP&amp;VAR:QUERY=KEZGX05FVF9JTkMoQU5OLDIwMTIsLCwsU0VLKUBFQ0FfTUVEX05FVCgyMDEyLDQwNDM1LCwsJ0NVUj1TRUsnL","CdXSU49MTAwLFBFVj1ZJykp&amp;WINDOW=FIRST_POPUP&amp;HEIGHT=450&amp;WIDTH=450&amp;START_MAXIMIZED=FALSE&amp;VAR:CALENDAR=FIVEDAY&amp;VAR:SYMBOL=B0FLGQ&amp;VAR:INDEX=0"}</definedName>
    <definedName name="_14624__FDSAUDITLINK__" hidden="1">{"fdsup://directions/FAT Viewer?action=UPDATE&amp;creator=factset&amp;DYN_ARGS=TRUE&amp;DOC_NAME=FAT:FQL_AUDITING_CLIENT_TEMPLATE.FAT&amp;display_string=Audit&amp;VAR:KEY=AVEPIPCFSL&amp;VAR:QUERY=KEZGX05FVF9JTkMoQU5OLDIwMTMsLCwsU0VLKUBFQ0FfTUVEX05FVCgyMDEzLDQwNDM1LCwsJ0NVUj1TRUsnL","CdXSU49MTAwLFBFVj1ZJykp&amp;WINDOW=FIRST_POPUP&amp;HEIGHT=450&amp;WIDTH=450&amp;START_MAXIMIZED=FALSE&amp;VAR:CALENDAR=FIVEDAY&amp;VAR:SYMBOL=B0FLGQ&amp;VAR:INDEX=0"}</definedName>
    <definedName name="_14625__FDSAUDITLINK__" hidden="1">{"fdsup://directions/FAT Viewer?action=UPDATE&amp;creator=factset&amp;DYN_ARGS=TRUE&amp;DOC_NAME=FAT:FQL_AUDITING_CLIENT_TEMPLATE.FAT&amp;display_string=Audit&amp;VAR:KEY=EZWFURCJQZ&amp;VAR:QUERY=RkZfQ0FQRVgoQU5OLDIwMDcsLCwsU0VLKQ==&amp;WINDOW=FIRST_POPUP&amp;HEIGHT=450&amp;WIDTH=450&amp;START_MA","XIMIZED=FALSE&amp;VAR:CALENDAR=FIVEDAY&amp;VAR:SYMBOL=B0FLGQ&amp;VAR:INDEX=0"}</definedName>
    <definedName name="_14626__FDSAUDITLINK__" hidden="1">{"fdsup://directions/FAT Viewer?action=UPDATE&amp;creator=factset&amp;DYN_ARGS=TRUE&amp;DOC_NAME=FAT:FQL_AUDITING_CLIENT_TEMPLATE.FAT&amp;display_string=Audit&amp;VAR:KEY=YHMLCLQRUR&amp;VAR:QUERY=RkZfQ0FQRVgoQU5OLDIwMDgsLCwsU0VLKQ==&amp;WINDOW=FIRST_POPUP&amp;HEIGHT=450&amp;WIDTH=450&amp;START_MA","XIMIZED=FALSE&amp;VAR:CALENDAR=FIVEDAY&amp;VAR:SYMBOL=B0FLGQ&amp;VAR:INDEX=0"}</definedName>
    <definedName name="_14627__FDSAUDITLINK__" hidden="1">{"fdsup://directions/FAT Viewer?action=UPDATE&amp;creator=factset&amp;DYN_ARGS=TRUE&amp;DOC_NAME=FAT:FQL_AUDITING_CLIENT_TEMPLATE.FAT&amp;display_string=Audit&amp;VAR:KEY=QTWHUVIXCF&amp;VAR:QUERY=RkZfQ0FQRVgoQU5OLDIwMDksLCwsU0VLKQ==&amp;WINDOW=FIRST_POPUP&amp;HEIGHT=450&amp;WIDTH=450&amp;START_MA","XIMIZED=FALSE&amp;VAR:CALENDAR=FIVEDAY&amp;VAR:SYMBOL=B0FLGQ&amp;VAR:INDEX=0"}</definedName>
    <definedName name="_14628__FDSAUDITLINK__" hidden="1">{"fdsup://directions/FAT Viewer?action=UPDATE&amp;creator=factset&amp;DYN_ARGS=TRUE&amp;DOC_NAME=FAT:FQL_AUDITING_CLIENT_TEMPLATE.FAT&amp;display_string=Audit&amp;VAR:KEY=MJKLQXUROP&amp;VAR:QUERY=KEZGX0NBUEVYKEFOTiwyMDEwLCwsLFNFSylARUNBX01FRF9DQVBFWCgyMDEwLDQwNDM1LCwsJ0NVUj1TRUsnL","CdXSU49MTAwLFBFVj1ZJykp&amp;WINDOW=FIRST_POPUP&amp;HEIGHT=450&amp;WIDTH=450&amp;START_MAXIMIZED=FALSE&amp;VAR:CALENDAR=FIVEDAY&amp;VAR:SYMBOL=B0FLGQ&amp;VAR:INDEX=0"}</definedName>
    <definedName name="_14629__FDSAUDITLINK__" hidden="1">{"fdsup://directions/FAT Viewer?action=UPDATE&amp;creator=factset&amp;DYN_ARGS=TRUE&amp;DOC_NAME=FAT:FQL_AUDITING_CLIENT_TEMPLATE.FAT&amp;display_string=Audit&amp;VAR:KEY=CBQVILEDQN&amp;VAR:QUERY=KEZGX0NBUEVYKEFOTiwyMDExLCwsLFNFSylARUNBX01FRF9DQVBFWCgyMDExLDQwNDM1LCwsJ0NVUj1TRUsnL","CdXSU49MTAwLFBFVj1ZJykp&amp;WINDOW=FIRST_POPUP&amp;HEIGHT=450&amp;WIDTH=450&amp;START_MAXIMIZED=FALSE&amp;VAR:CALENDAR=FIVEDAY&amp;VAR:SYMBOL=B0FLGQ&amp;VAR:INDEX=0"}</definedName>
    <definedName name="_14630__FDSAUDITLINK__" hidden="1">{"fdsup://directions/FAT Viewer?action=UPDATE&amp;creator=factset&amp;DYN_ARGS=TRUE&amp;DOC_NAME=FAT:FQL_AUDITING_CLIENT_TEMPLATE.FAT&amp;display_string=Audit&amp;VAR:KEY=OLUFUXQLGH&amp;VAR:QUERY=KEZGX0NBUEVYKEFOTiwyMDEyLCwsLFNFSylARUNBX01FRF9DQVBFWCgyMDEyLDQwNDM1LCwsJ0NVUj1TRUsnL","CdXSU49MTAwLFBFVj1ZJykp&amp;WINDOW=FIRST_POPUP&amp;HEIGHT=450&amp;WIDTH=450&amp;START_MAXIMIZED=FALSE&amp;VAR:CALENDAR=FIVEDAY&amp;VAR:SYMBOL=B0FLGQ&amp;VAR:INDEX=0"}</definedName>
    <definedName name="_14631__FDSAUDITLINK__" hidden="1">{"fdsup://directions/FAT Viewer?action=UPDATE&amp;creator=factset&amp;DYN_ARGS=TRUE&amp;DOC_NAME=FAT:FQL_AUDITING_CLIENT_TEMPLATE.FAT&amp;display_string=Audit&amp;VAR:KEY=GHWNULAJSR&amp;VAR:QUERY=KEZGX0NBUEVYKEFOTiwyMDEzLCwsLFNFSylARUNBX01FRF9DQVBFWCgyMDEzLDQwNDM1LCwsJ0NVUj1TRUsnL","CdXSU49MTAwLFBFVj1ZJykp&amp;WINDOW=FIRST_POPUP&amp;HEIGHT=450&amp;WIDTH=450&amp;START_MAXIMIZED=FALSE&amp;VAR:CALENDAR=FIVEDAY&amp;VAR:SYMBOL=B0FLGQ&amp;VAR:INDEX=0"}</definedName>
    <definedName name="_14632__FDSAUDITLINK__" hidden="1">{"fdsup://directions/FAT Viewer?action=UPDATE&amp;creator=factset&amp;DYN_ARGS=TRUE&amp;DOC_NAME=FAT:FQL_AUDITING_CLIENT_TEMPLATE.FAT&amp;display_string=Audit&amp;VAR:KEY=KXEXUJQHUX&amp;VAR:QUERY=KEZGX0VCSVREQV9JQihMVE1TLDAsLCwsU0VLKUBGRl9FQklUREFfSUIoTFRNU19TRU1JLDAsLCwsU0VLKSk=&amp;","WINDOW=FIRST_POPUP&amp;HEIGHT=450&amp;WIDTH=450&amp;START_MAXIMIZED=FALSE&amp;VAR:CALENDAR=FIVEDAY&amp;VAR:SYMBOL=B0FLGQ&amp;VAR:INDEX=0"}</definedName>
    <definedName name="_14633__FDSAUDITLINK__" hidden="1">{"fdsup://directions/FAT Viewer?action=UPDATE&amp;creator=factset&amp;DYN_ARGS=TRUE&amp;DOC_NAME=FAT:FQL_AUDITING_CLIENT_TEMPLATE.FAT&amp;display_string=Audit&amp;VAR:KEY=SNWTYHQTYJ&amp;VAR:QUERY=RkZfU0hMRFJTX0VRKEFOTiwwLCwsLFNFSyk=&amp;WINDOW=FIRST_POPUP&amp;HEIGHT=450&amp;WIDTH=450&amp;START_MA","XIMIZED=FALSE&amp;VAR:CALENDAR=FIVEDAY&amp;VAR:SYMBOL=B0FLGQ&amp;VAR:INDEX=0"}</definedName>
    <definedName name="_14634__FDSAUDITLINK__" hidden="1">{"fdsup://directions/FAT Viewer?action=UPDATE&amp;creator=factset&amp;DYN_ARGS=TRUE&amp;DOC_NAME=FAT:FQL_AUDITING_CLIENT_TEMPLATE.FAT&amp;display_string=Audit&amp;VAR:KEY=KZIPYBMNMZ&amp;VAR:QUERY=RkZfRUJJVERBX0lCKEFOTiwyMDA3LCwsLFNFSyk=&amp;WINDOW=FIRST_POPUP&amp;HEIGHT=450&amp;WIDTH=450&amp;STAR","T_MAXIMIZED=FALSE&amp;VAR:CALENDAR=FIVEDAY&amp;VAR:SYMBOL=B0XNLR&amp;VAR:INDEX=0"}</definedName>
    <definedName name="_14635__FDSAUDITLINK__" hidden="1">{"fdsup://directions/FAT Viewer?action=UPDATE&amp;creator=factset&amp;DYN_ARGS=TRUE&amp;DOC_NAME=FAT:FQL_AUDITING_CLIENT_TEMPLATE.FAT&amp;display_string=Audit&amp;VAR:KEY=WTAZOBABOF&amp;VAR:QUERY=RkZfRUJJVERBX0lCKEFOTiwyMDA4LCwsLFNFSyk=&amp;WINDOW=FIRST_POPUP&amp;HEIGHT=450&amp;WIDTH=450&amp;STAR","T_MAXIMIZED=FALSE&amp;VAR:CALENDAR=FIVEDAY&amp;VAR:SYMBOL=B0XNLR&amp;VAR:INDEX=0"}</definedName>
    <definedName name="_14636__FDSAUDITLINK__" hidden="1">{"fdsup://directions/FAT Viewer?action=UPDATE&amp;creator=factset&amp;DYN_ARGS=TRUE&amp;DOC_NAME=FAT:FQL_AUDITING_CLIENT_TEMPLATE.FAT&amp;display_string=Audit&amp;VAR:KEY=ADQFKTCXUP&amp;VAR:QUERY=RkZfRUJJVERBX0lCKEFOTiwyMDA5LCwsLFNFSyk=&amp;WINDOW=FIRST_POPUP&amp;HEIGHT=450&amp;WIDTH=450&amp;STAR","T_MAXIMIZED=FALSE&amp;VAR:CALENDAR=FIVEDAY&amp;VAR:SYMBOL=B0XNLR&amp;VAR:INDEX=0"}</definedName>
    <definedName name="_14637__FDSAUDITLINK__" hidden="1">{"fdsup://directions/FAT Viewer?action=UPDATE&amp;creator=factset&amp;DYN_ARGS=TRUE&amp;DOC_NAME=FAT:FQL_AUDITING_CLIENT_TEMPLATE.FAT&amp;display_string=Audit&amp;VAR:KEY=WBSTWJYVGR&amp;VAR:QUERY=KEZGX0VCSVREQV9JQihBTk4sMjAxMCwsLCxTRUspQEVDQV9NRURfRUJJVERBKDIwMTAsNDA0MzUsLCwnQ1VSP","VNFSycsJ1dJTj0xMDAsUEVWPVknKSk=&amp;WINDOW=FIRST_POPUP&amp;HEIGHT=450&amp;WIDTH=450&amp;START_MAXIMIZED=FALSE&amp;VAR:CALENDAR=FIVEDAY&amp;VAR:SYMBOL=B0XNLR&amp;VAR:INDEX=0"}</definedName>
    <definedName name="_15__FDSAUDITLINK__" hidden="1">{"fdsup://directions/FAT Viewer?action=UPDATE&amp;creator=factset&amp;DYN_ARGS=TRUE&amp;DOC_NAME=FAT:FQL_AUDITING_CLIENT_TEMPLATE.FAT&amp;display_string=Audit&amp;VAR:KEY=SJABYJIJKV&amp;VAR:QUERY=KEZGX0VCSVRfSUIoQU5OLDIwMTIsLCwsKUBFQ0FfTUVEX0VCSVQoMjAxMiwsLCdDVVI9JywnV0lOPSxQRVY9J","ykp&amp;WINDOW=FIRST_POPUP&amp;HEIGHT=450&amp;WIDTH=450&amp;START_MAXIMIZED=FALSE&amp;VAR:CALENDAR=FIVEDAY&amp;VAR:INDEX=0"}</definedName>
    <definedName name="_15661__FDSAUDITLINK__" hidden="1">{"fdsup://directions/FAT Viewer?action=UPDATE&amp;creator=factset&amp;DYN_ARGS=TRUE&amp;DOC_NAME=FAT:FQL_AUDITING_CLIENT_TEMPLATE.FAT&amp;display_string=Audit&amp;VAR:KEY=OZOJSFYVKF&amp;VAR:QUERY=RkZfU0hMRFJTX0VRKEFOTiwwLCwsLFNFSyk=&amp;WINDOW=FIRST_POPUP&amp;HEIGHT=450&amp;WIDTH=450&amp;START_MA","XIMIZED=FALSE&amp;VAR:CALENDAR=FIVEDAY&amp;VAR:SYMBOL=B0YWGH&amp;VAR:INDEX=0"}</definedName>
    <definedName name="_15662__FDSAUDITLINK__" hidden="1">{"fdsup://directions/FAT Viewer?action=UPDATE&amp;creator=factset&amp;DYN_ARGS=TRUE&amp;DOC_NAME=FAT:FQL_AUDITING_CLIENT_TEMPLATE.FAT&amp;display_string=Audit&amp;VAR:KEY=AHCXWXMRQZ&amp;VAR:QUERY=KEZGX0VCSVREQV9JQihMVE1TLDAsLCwsU0VLKUBGRl9FQklUREFfSUIoTFRNU19TRU1JLDAsLCwsU0VLKSk=&amp;","WINDOW=FIRST_POPUP&amp;HEIGHT=450&amp;WIDTH=450&amp;START_MAXIMIZED=FALSE&amp;VAR:CALENDAR=FIVEDAY&amp;VAR:SYMBOL=B0YWGH&amp;VAR:INDEX=0"}</definedName>
    <definedName name="_15663__FDSAUDITLINK__" hidden="1">{"fdsup://Directions/FactSet Auditing Viewer?action=AUDIT_VALUE&amp;DB=129&amp;ID1=B0YWGH&amp;VALUEID=04831&amp;SDATE=2009&amp;PERIODTYPE=ANN_STD&amp;window=popup_no_bar&amp;width=385&amp;height=120&amp;START_MAXIMIZED=FALSE&amp;creator=factset&amp;display_string=Audit"}</definedName>
    <definedName name="_15664__FDSAUDITLINK__" hidden="1">{"fdsup://Directions/FactSet Auditing Viewer?action=AUDIT_VALUE&amp;DB=129&amp;ID1=B0YWGH&amp;VALUEID=04831&amp;SDATE=2007&amp;PERIODTYPE=ANN_STD&amp;window=popup_no_bar&amp;width=385&amp;height=120&amp;START_MAXIMIZED=FALSE&amp;creator=factset&amp;display_string=Audit"}</definedName>
    <definedName name="_15665__FDSAUDITLINK__" hidden="1">{"fdsup://directions/FAT Viewer?action=UPDATE&amp;creator=factset&amp;DYN_ARGS=TRUE&amp;DOC_NAME=FAT:FQL_AUDITING_CLIENT_TEMPLATE.FAT&amp;display_string=Audit&amp;VAR:KEY=ANGLANIROZ&amp;VAR:QUERY=KEZGX0NBUEVYKEFOTiwyMDEzLCwsLFNFSylARUNBX01FRF9DQVBFWCgyMDEzLDQwNDM1LCwsJ0NVUj1TRUsnL","CdXSU49MTAwLFBFVj1ZJykp&amp;WINDOW=FIRST_POPUP&amp;HEIGHT=450&amp;WIDTH=450&amp;START_MAXIMIZED=FALSE&amp;VAR:CALENDAR=FIVEDAY&amp;VAR:SYMBOL=B0YWGH&amp;VAR:INDEX=0"}</definedName>
    <definedName name="_15666__FDSAUDITLINK__" hidden="1">{"fdsup://directions/FAT Viewer?action=UPDATE&amp;creator=factset&amp;DYN_ARGS=TRUE&amp;DOC_NAME=FAT:FQL_AUDITING_CLIENT_TEMPLATE.FAT&amp;display_string=Audit&amp;VAR:KEY=ARONABIPUV&amp;VAR:QUERY=KEZGX0NBUEVYKEFOTiwyMDEyLCwsLFNFSylARUNBX01FRF9DQVBFWCgyMDEyLDQwNDM1LCwsJ0NVUj1TRUsnL","CdXSU49MTAwLFBFVj1ZJykp&amp;WINDOW=FIRST_POPUP&amp;HEIGHT=450&amp;WIDTH=450&amp;START_MAXIMIZED=FALSE&amp;VAR:CALENDAR=FIVEDAY&amp;VAR:SYMBOL=B0YWGH&amp;VAR:INDEX=0"}</definedName>
    <definedName name="_15667__FDSAUDITLINK__" hidden="1">{"fdsup://directions/FAT Viewer?action=UPDATE&amp;creator=factset&amp;DYN_ARGS=TRUE&amp;DOC_NAME=FAT:FQL_AUDITING_CLIENT_TEMPLATE.FAT&amp;display_string=Audit&amp;VAR:KEY=SFQZOZALGB&amp;VAR:QUERY=KEZGX0NBUEVYKEFOTiwyMDExLCwsLFNFSylARUNBX01FRF9DQVBFWCgyMDExLDQwNDM1LCwsJ0NVUj1TRUsnL","CdXSU49MTAwLFBFVj1ZJykp&amp;WINDOW=FIRST_POPUP&amp;HEIGHT=450&amp;WIDTH=450&amp;START_MAXIMIZED=FALSE&amp;VAR:CALENDAR=FIVEDAY&amp;VAR:SYMBOL=B0YWGH&amp;VAR:INDEX=0"}</definedName>
    <definedName name="_15668__FDSAUDITLINK__" hidden="1">{"fdsup://directions/FAT Viewer?action=UPDATE&amp;creator=factset&amp;DYN_ARGS=TRUE&amp;DOC_NAME=FAT:FQL_AUDITING_CLIENT_TEMPLATE.FAT&amp;display_string=Audit&amp;VAR:KEY=MVETYDWDID&amp;VAR:QUERY=KEZGX0NBUEVYKEFOTiwyMDEwLCwsLFNFSylARUNBX01FRF9DQVBFWCgyMDEwLDQwNDM1LCwsJ0NVUj1TRUsnL","CdXSU49MTAwLFBFVj1ZJykp&amp;WINDOW=FIRST_POPUP&amp;HEIGHT=450&amp;WIDTH=450&amp;START_MAXIMIZED=FALSE&amp;VAR:CALENDAR=FIVEDAY&amp;VAR:SYMBOL=B0YWGH&amp;VAR:INDEX=0"}</definedName>
    <definedName name="_15669__FDSAUDITLINK__" hidden="1">{"fdsup://directions/FAT Viewer?action=UPDATE&amp;creator=factset&amp;DYN_ARGS=TRUE&amp;DOC_NAME=FAT:FQL_AUDITING_CLIENT_TEMPLATE.FAT&amp;display_string=Audit&amp;VAR:KEY=SVKDEDATWN&amp;VAR:QUERY=RkZfQ0FQRVgoQU5OLDIwMDksLCwsU0VLKQ==&amp;WINDOW=FIRST_POPUP&amp;HEIGHT=450&amp;WIDTH=450&amp;START_MA","XIMIZED=FALSE&amp;VAR:CALENDAR=FIVEDAY&amp;VAR:SYMBOL=B0YWGH&amp;VAR:INDEX=0"}</definedName>
    <definedName name="_15670__FDSAUDITLINK__" hidden="1">{"fdsup://directions/FAT Viewer?action=UPDATE&amp;creator=factset&amp;DYN_ARGS=TRUE&amp;DOC_NAME=FAT:FQL_AUDITING_CLIENT_TEMPLATE.FAT&amp;display_string=Audit&amp;VAR:KEY=KRYZSNYVAF&amp;VAR:QUERY=RkZfQ0FQRVgoQU5OLDIwMDgsLCwsU0VLKQ==&amp;WINDOW=FIRST_POPUP&amp;HEIGHT=450&amp;WIDTH=450&amp;START_MA","XIMIZED=FALSE&amp;VAR:CALENDAR=FIVEDAY&amp;VAR:SYMBOL=B0YWGH&amp;VAR:INDEX=0"}</definedName>
    <definedName name="_15671__FDSAUDITLINK__" hidden="1">{"fdsup://directions/FAT Viewer?action=UPDATE&amp;creator=factset&amp;DYN_ARGS=TRUE&amp;DOC_NAME=FAT:FQL_AUDITING_CLIENT_TEMPLATE.FAT&amp;display_string=Audit&amp;VAR:KEY=CFGXGRCNYP&amp;VAR:QUERY=RkZfQ0FQRVgoQU5OLDIwMDcsLCwsU0VLKQ==&amp;WINDOW=FIRST_POPUP&amp;HEIGHT=450&amp;WIDTH=450&amp;START_MA","XIMIZED=FALSE&amp;VAR:CALENDAR=FIVEDAY&amp;VAR:SYMBOL=B0YWGH&amp;VAR:INDEX=0"}</definedName>
    <definedName name="_15672__FDSAUDITLINK__" hidden="1">{"fdsup://directions/FAT Viewer?action=UPDATE&amp;creator=factset&amp;DYN_ARGS=TRUE&amp;DOC_NAME=FAT:FQL_AUDITING_CLIENT_TEMPLATE.FAT&amp;display_string=Audit&amp;VAR:KEY=GZARMXQLGP&amp;VAR:QUERY=KEZGX05FVF9JTkMoQU5OLDIwMTMsLCwsU0VLKUBFQ0FfTUVEX05FVCgyMDEzLDQwNDM1LCwsJ0NVUj1TRUsnL","CdXSU49MTAwLFBFVj1ZJykp&amp;WINDOW=FIRST_POPUP&amp;HEIGHT=450&amp;WIDTH=450&amp;START_MAXIMIZED=FALSE&amp;VAR:CALENDAR=FIVEDAY&amp;VAR:SYMBOL=B0YWGH&amp;VAR:INDEX=0"}</definedName>
    <definedName name="_15673__FDSAUDITLINK__" hidden="1">{"fdsup://directions/FAT Viewer?action=UPDATE&amp;creator=factset&amp;DYN_ARGS=TRUE&amp;DOC_NAME=FAT:FQL_AUDITING_CLIENT_TEMPLATE.FAT&amp;display_string=Audit&amp;VAR:KEY=EFADKJSJKZ&amp;VAR:QUERY=KEZGX05FVF9JTkMoQU5OLDIwMTIsLCwsU0VLKUBFQ0FfTUVEX05FVCgyMDEyLDQwNDM1LCwsJ0NVUj1TRUsnL","CdXSU49MTAwLFBFVj1ZJykp&amp;WINDOW=FIRST_POPUP&amp;HEIGHT=450&amp;WIDTH=450&amp;START_MAXIMIZED=FALSE&amp;VAR:CALENDAR=FIVEDAY&amp;VAR:SYMBOL=B0YWGH&amp;VAR:INDEX=0"}</definedName>
    <definedName name="_15674__FDSAUDITLINK__" hidden="1">{"fdsup://directions/FAT Viewer?action=UPDATE&amp;creator=factset&amp;DYN_ARGS=TRUE&amp;DOC_NAME=FAT:FQL_AUDITING_CLIENT_TEMPLATE.FAT&amp;display_string=Audit&amp;VAR:KEY=APKPUXILYT&amp;VAR:QUERY=KEZGX05FVF9JTkMoQU5OLDIwMTEsLCwsU0VLKUBFQ0FfTUVEX05FVCgyMDExLDQwNDM1LCwsJ0NVUj1TRUsnL","CdXSU49MTAwLFBFVj1ZJykp&amp;WINDOW=FIRST_POPUP&amp;HEIGHT=450&amp;WIDTH=450&amp;START_MAXIMIZED=FALSE&amp;VAR:CALENDAR=FIVEDAY&amp;VAR:SYMBOL=B0YWGH&amp;VAR:INDEX=0"}</definedName>
    <definedName name="_15675__FDSAUDITLINK__" hidden="1">{"fdsup://directions/FAT Viewer?action=UPDATE&amp;creator=factset&amp;DYN_ARGS=TRUE&amp;DOC_NAME=FAT:FQL_AUDITING_CLIENT_TEMPLATE.FAT&amp;display_string=Audit&amp;VAR:KEY=EBQRCPKHYR&amp;VAR:QUERY=KEZGX05FVF9JTkMoQU5OLDIwMTAsLCwsU0VLKUBFQ0FfTUVEX05FVCgyMDEwLDQwNDM1LCwsJ0NVUj1TRUsnL","CdXSU49MTAwLFBFVj1ZJykp&amp;WINDOW=FIRST_POPUP&amp;HEIGHT=450&amp;WIDTH=450&amp;START_MAXIMIZED=FALSE&amp;VAR:CALENDAR=FIVEDAY&amp;VAR:SYMBOL=B0YWGH&amp;VAR:INDEX=0"}</definedName>
    <definedName name="_15676__FDSAUDITLINK__" hidden="1">{"fdsup://directions/FAT Viewer?action=UPDATE&amp;creator=factset&amp;DYN_ARGS=TRUE&amp;DOC_NAME=FAT:FQL_AUDITING_CLIENT_TEMPLATE.FAT&amp;display_string=Audit&amp;VAR:KEY=ENWXYTKNKT&amp;VAR:QUERY=RkZfTkVUX0lOQyhBTk4sMjAwOSwsLCxTRUsp&amp;WINDOW=FIRST_POPUP&amp;HEIGHT=450&amp;WIDTH=450&amp;START_MA","XIMIZED=FALSE&amp;VAR:CALENDAR=FIVEDAY&amp;VAR:SYMBOL=B0YWGH&amp;VAR:INDEX=0"}</definedName>
    <definedName name="_15677__FDSAUDITLINK__" hidden="1">{"fdsup://directions/FAT Viewer?action=UPDATE&amp;creator=factset&amp;DYN_ARGS=TRUE&amp;DOC_NAME=FAT:FQL_AUDITING_CLIENT_TEMPLATE.FAT&amp;display_string=Audit&amp;VAR:KEY=WXADOXSNKV&amp;VAR:QUERY=RkZfTkVUX0lOQyhBTk4sMjAwOCwsLCxTRUsp&amp;WINDOW=FIRST_POPUP&amp;HEIGHT=450&amp;WIDTH=450&amp;START_MA","XIMIZED=FALSE&amp;VAR:CALENDAR=FIVEDAY&amp;VAR:SYMBOL=B0YWGH&amp;VAR:INDEX=0"}</definedName>
    <definedName name="_15678__FDSAUDITLINK__" hidden="1">{"fdsup://directions/FAT Viewer?action=UPDATE&amp;creator=factset&amp;DYN_ARGS=TRUE&amp;DOC_NAME=FAT:FQL_AUDITING_CLIENT_TEMPLATE.FAT&amp;display_string=Audit&amp;VAR:KEY=IPORSDKZER&amp;VAR:QUERY=RkZfTkVUX0lOQyhBTk4sMjAwNywsLCxTRUsp&amp;WINDOW=FIRST_POPUP&amp;HEIGHT=450&amp;WIDTH=450&amp;START_MA","XIMIZED=FALSE&amp;VAR:CALENDAR=FIVEDAY&amp;VAR:SYMBOL=B0YWGH&amp;VAR:INDEX=0"}</definedName>
    <definedName name="_15679__FDSAUDITLINK__" hidden="1">{"fdsup://directions/FAT Viewer?action=UPDATE&amp;creator=factset&amp;DYN_ARGS=TRUE&amp;DOC_NAME=FAT:FQL_AUDITING_CLIENT_TEMPLATE.FAT&amp;display_string=Audit&amp;VAR:KEY=QHGFOVMHAL&amp;VAR:QUERY=KEZGX0VCSVRfSUIoQU5OLDIwMTMsLCwsU0VLKUBFQ0FfTUVEX0VCSVQoMjAxMyw0MDQzNSwsLCdDVVI9U0VLJ","ywnV0lOPTEwMCxQRVY9WScpKQ==&amp;WINDOW=FIRST_POPUP&amp;HEIGHT=450&amp;WIDTH=450&amp;START_MAXIMIZED=FALSE&amp;VAR:CALENDAR=FIVEDAY&amp;VAR:SYMBOL=B0YWGH&amp;VAR:INDEX=0"}</definedName>
    <definedName name="_15680__FDSAUDITLINK__" hidden="1">{"fdsup://directions/FAT Viewer?action=UPDATE&amp;creator=factset&amp;DYN_ARGS=TRUE&amp;DOC_NAME=FAT:FQL_AUDITING_CLIENT_TEMPLATE.FAT&amp;display_string=Audit&amp;VAR:KEY=STSZADOZYH&amp;VAR:QUERY=KEZGX0VCSVRfSUIoQU5OLDIwMTIsLCwsU0VLKUBFQ0FfTUVEX0VCSVQoMjAxMiw0MDQzNSwsLCdDVVI9U0VLJ","ywnV0lOPTEwMCxQRVY9WScpKQ==&amp;WINDOW=FIRST_POPUP&amp;HEIGHT=450&amp;WIDTH=450&amp;START_MAXIMIZED=FALSE&amp;VAR:CALENDAR=FIVEDAY&amp;VAR:SYMBOL=B0YWGH&amp;VAR:INDEX=0"}</definedName>
    <definedName name="_15681__FDSAUDITLINK__" hidden="1">{"fdsup://directions/FAT Viewer?action=UPDATE&amp;creator=factset&amp;DYN_ARGS=TRUE&amp;DOC_NAME=FAT:FQL_AUDITING_CLIENT_TEMPLATE.FAT&amp;display_string=Audit&amp;VAR:KEY=CDWHOLCFGX&amp;VAR:QUERY=KEZGX0VCSVRfSUIoQU5OLDIwMTEsLCwsU0VLKUBFQ0FfTUVEX0VCSVQoMjAxMSw0MDQzNSwsLCdDVVI9U0VLJ","ywnV0lOPTEwMCxQRVY9WScpKQ==&amp;WINDOW=FIRST_POPUP&amp;HEIGHT=450&amp;WIDTH=450&amp;START_MAXIMIZED=FALSE&amp;VAR:CALENDAR=FIVEDAY&amp;VAR:SYMBOL=B0YWGH&amp;VAR:INDEX=0"}</definedName>
    <definedName name="_15682__FDSAUDITLINK__" hidden="1">{"fdsup://directions/FAT Viewer?action=UPDATE&amp;creator=factset&amp;DYN_ARGS=TRUE&amp;DOC_NAME=FAT:FQL_AUDITING_CLIENT_TEMPLATE.FAT&amp;display_string=Audit&amp;VAR:KEY=OLENONWTGH&amp;VAR:QUERY=KEZGX0VCSVRfSUIoQU5OLDIwMTAsLCwsU0VLKUBFQ0FfTUVEX0VCSVQoMjAxMCw0MDQzNSwsLCdDVVI9U0VLJ","ywnV0lOPTEwMCxQRVY9WScpKQ==&amp;WINDOW=FIRST_POPUP&amp;HEIGHT=450&amp;WIDTH=450&amp;START_MAXIMIZED=FALSE&amp;VAR:CALENDAR=FIVEDAY&amp;VAR:SYMBOL=B0YWGH&amp;VAR:INDEX=0"}</definedName>
    <definedName name="_15683__FDSAUDITLINK__" hidden="1">{"fdsup://Directions/FactSet Auditing Viewer?action=AUDIT_VALUE&amp;DB=129&amp;ID1=B0YWGH&amp;VALUEID=01250&amp;SDATE=2009&amp;PERIODTYPE=ANN_STD&amp;window=popup_no_bar&amp;width=385&amp;height=120&amp;START_MAXIMIZED=FALSE&amp;creator=factset&amp;display_string=Audit"}</definedName>
    <definedName name="_15684__FDSAUDITLINK__" hidden="1">{"fdsup://Directions/FactSet Auditing Viewer?action=AUDIT_VALUE&amp;DB=129&amp;ID1=B0YWGH&amp;VALUEID=01250&amp;SDATE=2007&amp;PERIODTYPE=ANN_STD&amp;window=popup_no_bar&amp;width=385&amp;height=120&amp;START_MAXIMIZED=FALSE&amp;creator=factset&amp;display_string=Audit"}</definedName>
    <definedName name="_15685__FDSAUDITLINK__" hidden="1">{"fdsup://directions/FAT Viewer?action=UPDATE&amp;creator=factset&amp;DYN_ARGS=TRUE&amp;DOC_NAME=FAT:FQL_AUDITING_CLIENT_TEMPLATE.FAT&amp;display_string=Audit&amp;VAR:KEY=QHGFOVMHAL&amp;VAR:QUERY=KEZGX0VCSVRfSUIoQU5OLDIwMTMsLCwsU0VLKUBFQ0FfTUVEX0VCSVQoMjAxMyw0MDQzNSwsLCdDVVI9U0VLJ","ywnV0lOPTEwMCxQRVY9WScpKQ==&amp;WINDOW=FIRST_POPUP&amp;HEIGHT=450&amp;WIDTH=450&amp;START_MAXIMIZED=FALSE&amp;VAR:CALENDAR=FIVEDAY&amp;VAR:SYMBOL=B0YWGH&amp;VAR:INDEX=0"}</definedName>
    <definedName name="_15686__FDSAUDITLINK__" hidden="1">{"fdsup://directions/FAT Viewer?action=UPDATE&amp;creator=factset&amp;DYN_ARGS=TRUE&amp;DOC_NAME=FAT:FQL_AUDITING_CLIENT_TEMPLATE.FAT&amp;display_string=Audit&amp;VAR:KEY=STSZADOZYH&amp;VAR:QUERY=KEZGX0VCSVRfSUIoQU5OLDIwMTIsLCwsU0VLKUBFQ0FfTUVEX0VCSVQoMjAxMiw0MDQzNSwsLCdDVVI9U0VLJ","ywnV0lOPTEwMCxQRVY9WScpKQ==&amp;WINDOW=FIRST_POPUP&amp;HEIGHT=450&amp;WIDTH=450&amp;START_MAXIMIZED=FALSE&amp;VAR:CALENDAR=FIVEDAY&amp;VAR:SYMBOL=B0YWGH&amp;VAR:INDEX=0"}</definedName>
    <definedName name="_15687__FDSAUDITLINK__" hidden="1">{"fdsup://directions/FAT Viewer?action=UPDATE&amp;creator=factset&amp;DYN_ARGS=TRUE&amp;DOC_NAME=FAT:FQL_AUDITING_CLIENT_TEMPLATE.FAT&amp;display_string=Audit&amp;VAR:KEY=CDWHOLCFGX&amp;VAR:QUERY=KEZGX0VCSVRfSUIoQU5OLDIwMTEsLCwsU0VLKUBFQ0FfTUVEX0VCSVQoMjAxMSw0MDQzNSwsLCdDVVI9U0VLJ","ywnV0lOPTEwMCxQRVY9WScpKQ==&amp;WINDOW=FIRST_POPUP&amp;HEIGHT=450&amp;WIDTH=450&amp;START_MAXIMIZED=FALSE&amp;VAR:CALENDAR=FIVEDAY&amp;VAR:SYMBOL=B0YWGH&amp;VAR:INDEX=0"}</definedName>
    <definedName name="_15688__FDSAUDITLINK__" hidden="1">{"fdsup://directions/FAT Viewer?action=UPDATE&amp;creator=factset&amp;DYN_ARGS=TRUE&amp;DOC_NAME=FAT:FQL_AUDITING_CLIENT_TEMPLATE.FAT&amp;display_string=Audit&amp;VAR:KEY=OLENONWTGH&amp;VAR:QUERY=KEZGX0VCSVRfSUIoQU5OLDIwMTAsLCwsU0VLKUBFQ0FfTUVEX0VCSVQoMjAxMCw0MDQzNSwsLCdDVVI9U0VLJ","ywnV0lOPTEwMCxQRVY9WScpKQ==&amp;WINDOW=FIRST_POPUP&amp;HEIGHT=450&amp;WIDTH=450&amp;START_MAXIMIZED=FALSE&amp;VAR:CALENDAR=FIVEDAY&amp;VAR:SYMBOL=B0YWGH&amp;VAR:INDEX=0"}</definedName>
    <definedName name="_15689__FDSAUDITLINK__" hidden="1">{"fdsup://directions/FAT Viewer?action=UPDATE&amp;creator=factset&amp;DYN_ARGS=TRUE&amp;DOC_NAME=FAT:FQL_AUDITING_CLIENT_TEMPLATE.FAT&amp;display_string=Audit&amp;VAR:KEY=MNYHUVYLWH&amp;VAR:QUERY=RkZfRUJJVF9JQihBTk4sMjAwOSwsLCxTRUsp&amp;WINDOW=FIRST_POPUP&amp;HEIGHT=450&amp;WIDTH=450&amp;START_MA","XIMIZED=FALSE&amp;VAR:CALENDAR=FIVEDAY&amp;VAR:SYMBOL=B0YWGH&amp;VAR:INDEX=0"}</definedName>
    <definedName name="_15690__FDSAUDITLINK__" hidden="1">{"fdsup://directions/FAT Viewer?action=UPDATE&amp;creator=factset&amp;DYN_ARGS=TRUE&amp;DOC_NAME=FAT:FQL_AUDITING_CLIENT_TEMPLATE.FAT&amp;display_string=Audit&amp;VAR:KEY=MZWFEFOJWZ&amp;VAR:QUERY=RkZfRUJJVF9JQihBTk4sMjAwOCwsLCxTRUsp&amp;WINDOW=FIRST_POPUP&amp;HEIGHT=450&amp;WIDTH=450&amp;START_MA","XIMIZED=FALSE&amp;VAR:CALENDAR=FIVEDAY&amp;VAR:SYMBOL=B0YWGH&amp;VAR:INDEX=0"}</definedName>
    <definedName name="_15691__FDSAUDITLINK__" hidden="1">{"fdsup://directions/FAT Viewer?action=UPDATE&amp;creator=factset&amp;DYN_ARGS=TRUE&amp;DOC_NAME=FAT:FQL_AUDITING_CLIENT_TEMPLATE.FAT&amp;display_string=Audit&amp;VAR:KEY=QFCRULABWZ&amp;VAR:QUERY=RkZfRUJJVF9JQihBTk4sMjAwNywsLCxTRUsp&amp;WINDOW=FIRST_POPUP&amp;HEIGHT=450&amp;WIDTH=450&amp;START_MA","XIMIZED=FALSE&amp;VAR:CALENDAR=FIVEDAY&amp;VAR:SYMBOL=B0YWGH&amp;VAR:INDEX=0"}</definedName>
    <definedName name="_15692__FDSAUDITLINK__" hidden="1">{"fdsup://directions/FAT Viewer?action=UPDATE&amp;creator=factset&amp;DYN_ARGS=TRUE&amp;DOC_NAME=FAT:FQL_AUDITING_CLIENT_TEMPLATE.FAT&amp;display_string=Audit&amp;VAR:KEY=YPAHOVUBWJ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YWGH&amp;VAR:INDEX=","0"}</definedName>
    <definedName name="_15693__FDSAUDITLINK__" hidden="1">{"fdsup://directions/FAT Viewer?action=UPDATE&amp;creator=factset&amp;DYN_ARGS=TRUE&amp;DOC_NAME=FAT:FQL_AUDITING_CLIENT_TEMPLATE.FAT&amp;display_string=Audit&amp;VAR:KEY=QJCFIFAPID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YWGH&amp;VAR:INDEX=","0"}</definedName>
    <definedName name="_15694__FDSAUDITLINK__" hidden="1">{"fdsup://directions/FAT Viewer?action=UPDATE&amp;creator=factset&amp;DYN_ARGS=TRUE&amp;DOC_NAME=FAT:FQL_AUDITING_CLIENT_TEMPLATE.FAT&amp;display_string=Audit&amp;VAR:KEY=AFYDEXYDAB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YWGH&amp;VAR:INDEX=","0"}</definedName>
    <definedName name="_15695__FDSAUDITLINK__" hidden="1">{"fdsup://directions/FAT Viewer?action=UPDATE&amp;creator=factset&amp;DYN_ARGS=TRUE&amp;DOC_NAME=FAT:FQL_AUDITING_CLIENT_TEMPLATE.FAT&amp;display_string=Audit&amp;VAR:KEY=MXSRCNKXKN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YWGH&amp;VAR:INDEX=","0"}</definedName>
    <definedName name="_15696__FDSAUDITLINK__" hidden="1">{"fdsup://directions/FAT Viewer?action=UPDATE&amp;creator=factset&amp;DYN_ARGS=TRUE&amp;DOC_NAME=FAT:FQL_AUDITING_CLIENT_TEMPLATE.FAT&amp;display_string=Audit&amp;VAR:KEY=AZQNMVQPOH&amp;VAR:QUERY=RkZfRUJJVF9JQihBTk4sMjAwOSwsLCxTRUspK0ZGX0FNT1JUX0NGKEFOTiwyMDA5LCwsLFNFSyk=&amp;WINDOW=F","IRST_POPUP&amp;HEIGHT=450&amp;WIDTH=450&amp;START_MAXIMIZED=FALSE&amp;VAR:CALENDAR=FIVEDAY&amp;VAR:SYMBOL=B0YWGH&amp;VAR:INDEX=0"}</definedName>
    <definedName name="_15697__FDSAUDITLINK__" hidden="1">{"fdsup://directions/FAT Viewer?action=UPDATE&amp;creator=factset&amp;DYN_ARGS=TRUE&amp;DOC_NAME=FAT:FQL_AUDITING_CLIENT_TEMPLATE.FAT&amp;display_string=Audit&amp;VAR:KEY=MXIPWLUTOD&amp;VAR:QUERY=RkZfRUJJVF9JQihBTk4sMjAwOCwsLCxTRUspK0ZGX0FNT1JUX0NGKEFOTiwyMDA4LCwsLFNFSyk=&amp;WINDOW=F","IRST_POPUP&amp;HEIGHT=450&amp;WIDTH=450&amp;START_MAXIMIZED=FALSE&amp;VAR:CALENDAR=FIVEDAY&amp;VAR:SYMBOL=B0YWGH&amp;VAR:INDEX=0"}</definedName>
    <definedName name="_15698__FDSAUDITLINK__" hidden="1">{"fdsup://directions/FAT Viewer?action=UPDATE&amp;creator=factset&amp;DYN_ARGS=TRUE&amp;DOC_NAME=FAT:FQL_AUDITING_CLIENT_TEMPLATE.FAT&amp;display_string=Audit&amp;VAR:KEY=QDAVQDIVWP&amp;VAR:QUERY=RkZfRUJJVF9JQihBTk4sMjAwNywsLCxTRUspK0ZGX0FNT1JUX0NGKEFOTiwyMDA3LCwsLFNFSyk=&amp;WINDOW=F","IRST_POPUP&amp;HEIGHT=450&amp;WIDTH=450&amp;START_MAXIMIZED=FALSE&amp;VAR:CALENDAR=FIVEDAY&amp;VAR:SYMBOL=B0YWGH&amp;VAR:INDEX=0"}</definedName>
    <definedName name="_15699__FDSAUDITLINK__" hidden="1">{"fdsup://directions/FAT Viewer?action=UPDATE&amp;creator=factset&amp;DYN_ARGS=TRUE&amp;DOC_NAME=FAT:FQL_AUDITING_CLIENT_TEMPLATE.FAT&amp;display_string=Audit&amp;VAR:KEY=ORUHULWFOB&amp;VAR:QUERY=KEZGX0VCSVREQV9JQihBTk4sMjAxMywsLCxTRUspQEVDQV9NRURfRUJJVERBKDIwMTMsNDA0MzUsLCwnQ1VSP","VNFSycsJ1dJTj0xMDAsUEVWPVknKSk=&amp;WINDOW=FIRST_POPUP&amp;HEIGHT=450&amp;WIDTH=450&amp;START_MAXIMIZED=FALSE&amp;VAR:CALENDAR=FIVEDAY&amp;VAR:SYMBOL=B0YWGH&amp;VAR:INDEX=0"}</definedName>
    <definedName name="_15700__FDSAUDITLINK__" hidden="1">{"fdsup://directions/FAT Viewer?action=UPDATE&amp;creator=factset&amp;DYN_ARGS=TRUE&amp;DOC_NAME=FAT:FQL_AUDITING_CLIENT_TEMPLATE.FAT&amp;display_string=Audit&amp;VAR:KEY=ETOTKNUDOD&amp;VAR:QUERY=KEZGX0VCSVREQV9JQihBTk4sMjAxMiwsLCxTRUspQEVDQV9NRURfRUJJVERBKDIwMTIsNDA0MzUsLCwnQ1VSP","VNFSycsJ1dJTj0xMDAsUEVWPVknKSk=&amp;WINDOW=FIRST_POPUP&amp;HEIGHT=450&amp;WIDTH=450&amp;START_MAXIMIZED=FALSE&amp;VAR:CALENDAR=FIVEDAY&amp;VAR:SYMBOL=B0YWGH&amp;VAR:INDEX=0"}</definedName>
    <definedName name="_15701__FDSAUDITLINK__" hidden="1">{"fdsup://directions/FAT Viewer?action=UPDATE&amp;creator=factset&amp;DYN_ARGS=TRUE&amp;DOC_NAME=FAT:FQL_AUDITING_CLIENT_TEMPLATE.FAT&amp;display_string=Audit&amp;VAR:KEY=KZWHKHQZML&amp;VAR:QUERY=KEZGX0VCSVREQV9JQihBTk4sMjAxMSwsLCxTRUspQEVDQV9NRURfRUJJVERBKDIwMTEsNDA0MzUsLCwnQ1VSP","VNFSycsJ1dJTj0xMDAsUEVWPVknKSk=&amp;WINDOW=FIRST_POPUP&amp;HEIGHT=450&amp;WIDTH=450&amp;START_MAXIMIZED=FALSE&amp;VAR:CALENDAR=FIVEDAY&amp;VAR:SYMBOL=B0YWGH&amp;VAR:INDEX=0"}</definedName>
    <definedName name="_15702__FDSAUDITLINK__" hidden="1">{"fdsup://directions/FAT Viewer?action=UPDATE&amp;creator=factset&amp;DYN_ARGS=TRUE&amp;DOC_NAME=FAT:FQL_AUDITING_CLIENT_TEMPLATE.FAT&amp;display_string=Audit&amp;VAR:KEY=ORGNUBEJGV&amp;VAR:QUERY=KEZGX0VCSVREQV9JQihBTk4sMjAxMCwsLCxTRUspQEVDQV9NRURfRUJJVERBKDIwMTAsNDA0MzUsLCwnQ1VSP","VNFSycsJ1dJTj0xMDAsUEVWPVknKSk=&amp;WINDOW=FIRST_POPUP&amp;HEIGHT=450&amp;WIDTH=450&amp;START_MAXIMIZED=FALSE&amp;VAR:CALENDAR=FIVEDAY&amp;VAR:SYMBOL=B0YWGH&amp;VAR:INDEX=0"}</definedName>
    <definedName name="_15703__FDSAUDITLINK__" hidden="1">{"fdsup://directions/FAT Viewer?action=UPDATE&amp;creator=factset&amp;DYN_ARGS=TRUE&amp;DOC_NAME=FAT:FQL_AUDITING_CLIENT_TEMPLATE.FAT&amp;display_string=Audit&amp;VAR:KEY=UBOVKLMHCH&amp;VAR:QUERY=RkZfRUJJVERBX0lCKEFOTiwyMDA5LCwsLFNFSyk=&amp;WINDOW=FIRST_POPUP&amp;HEIGHT=450&amp;WIDTH=450&amp;STAR","T_MAXIMIZED=FALSE&amp;VAR:CALENDAR=FIVEDAY&amp;VAR:SYMBOL=B0YWGH&amp;VAR:INDEX=0"}</definedName>
    <definedName name="_15704__FDSAUDITLINK__" hidden="1">{"fdsup://directions/FAT Viewer?action=UPDATE&amp;creator=factset&amp;DYN_ARGS=TRUE&amp;DOC_NAME=FAT:FQL_AUDITING_CLIENT_TEMPLATE.FAT&amp;display_string=Audit&amp;VAR:KEY=MXWDAHQBIR&amp;VAR:QUERY=RkZfRUJJVERBX0lCKEFOTiwyMDA4LCwsLFNFSyk=&amp;WINDOW=FIRST_POPUP&amp;HEIGHT=450&amp;WIDTH=450&amp;STAR","T_MAXIMIZED=FALSE&amp;VAR:CALENDAR=FIVEDAY&amp;VAR:SYMBOL=B0YWGH&amp;VAR:INDEX=0"}</definedName>
    <definedName name="_15705__FDSAUDITLINK__" hidden="1">{"fdsup://directions/FAT Viewer?action=UPDATE&amp;creator=factset&amp;DYN_ARGS=TRUE&amp;DOC_NAME=FAT:FQL_AUDITING_CLIENT_TEMPLATE.FAT&amp;display_string=Audit&amp;VAR:KEY=CTGBOPYPCB&amp;VAR:QUERY=RkZfRUJJVERBX0lCKEFOTiwyMDA3LCwsLFNFSyk=&amp;WINDOW=FIRST_POPUP&amp;HEIGHT=450&amp;WIDTH=450&amp;STAR","T_MAXIMIZED=FALSE&amp;VAR:CALENDAR=FIVEDAY&amp;VAR:SYMBOL=B0YWGH&amp;VAR:INDEX=0"}</definedName>
    <definedName name="_15706__FDSAUDITLINK__" hidden="1">{"fdsup://Directions/FactSet Auditing Viewer?action=AUDIT_VALUE&amp;DB=129&amp;ID1=B0YWGH&amp;VALUEID=01001&amp;SDATE=2009&amp;PERIODTYPE=ANN_STD&amp;window=popup_no_bar&amp;width=385&amp;height=120&amp;START_MAXIMIZED=FALSE&amp;creator=factset&amp;display_string=Audit"}</definedName>
    <definedName name="_15707__FDSAUDITLINK__" hidden="1">{"fdsup://Directions/FactSet Auditing Viewer?action=AUDIT_VALUE&amp;DB=129&amp;ID1=B0YWGH&amp;VALUEID=01001&amp;SDATE=2007&amp;PERIODTYPE=ANN_STD&amp;window=popup_no_bar&amp;width=385&amp;height=120&amp;START_MAXIMIZED=FALSE&amp;creator=factset&amp;display_string=Audit"}</definedName>
    <definedName name="_15708__FDSAUDITLINK__" hidden="1">{"fdsup://Directions/FactSet Auditing Viewer?action=AUDIT_VALUE&amp;DB=129&amp;ID1=496607&amp;VALUEID=04831&amp;SDATE=2009&amp;PERIODTYPE=ANN_STD&amp;window=popup_no_bar&amp;width=385&amp;height=120&amp;START_MAXIMIZED=FALSE&amp;creator=factset&amp;display_string=Audit"}</definedName>
    <definedName name="_15709__FDSAUDITLINK__" hidden="1">{"fdsup://Directions/FactSet Auditing Viewer?action=AUDIT_VALUE&amp;DB=129&amp;ID1=496607&amp;VALUEID=04831&amp;SDATE=2007&amp;PERIODTYPE=ANN_STD&amp;window=popup_no_bar&amp;width=385&amp;height=120&amp;START_MAXIMIZED=FALSE&amp;creator=factset&amp;display_string=Audit"}</definedName>
    <definedName name="_15710__FDSAUDITLINK__" hidden="1">{"fdsup://directions/FAT Viewer?action=UPDATE&amp;creator=factset&amp;DYN_ARGS=TRUE&amp;DOC_NAME=FAT:FQL_AUDITING_CLIENT_TEMPLATE.FAT&amp;display_string=Audit&amp;VAR:KEY=IJANYZWXEF&amp;VAR:QUERY=RkZfQ0FQRVgoQU5OLDIwMDksLCwsRUVLKQ==&amp;WINDOW=FIRST_POPUP&amp;HEIGHT=450&amp;WIDTH=450&amp;START_MA","XIMIZED=FALSE&amp;VAR:CALENDAR=FIVEDAY&amp;VAR:SYMBOL=496607&amp;VAR:INDEX=0"}</definedName>
    <definedName name="_15711__FDSAUDITLINK__" hidden="1">{"fdsup://directions/FAT Viewer?action=UPDATE&amp;creator=factset&amp;DYN_ARGS=TRUE&amp;DOC_NAME=FAT:FQL_AUDITING_CLIENT_TEMPLATE.FAT&amp;display_string=Audit&amp;VAR:KEY=SDGDINWVMP&amp;VAR:QUERY=RkZfQ0FQRVgoQU5OLDIwMDgsLCwsRUVLKQ==&amp;WINDOW=FIRST_POPUP&amp;HEIGHT=450&amp;WIDTH=450&amp;START_MA","XIMIZED=FALSE&amp;VAR:CALENDAR=FIVEDAY&amp;VAR:SYMBOL=496607&amp;VAR:INDEX=0"}</definedName>
    <definedName name="_15712__FDSAUDITLINK__" hidden="1">{"fdsup://directions/FAT Viewer?action=UPDATE&amp;creator=factset&amp;DYN_ARGS=TRUE&amp;DOC_NAME=FAT:FQL_AUDITING_CLIENT_TEMPLATE.FAT&amp;display_string=Audit&amp;VAR:KEY=QVYZEBQHAF&amp;VAR:QUERY=RkZfQ0FQRVgoQU5OLDIwMDcsLCwsRUVLKQ==&amp;WINDOW=FIRST_POPUP&amp;HEIGHT=450&amp;WIDTH=450&amp;START_MA","XIMIZED=FALSE&amp;VAR:CALENDAR=FIVEDAY&amp;VAR:SYMBOL=496607&amp;VAR:INDEX=0"}</definedName>
    <definedName name="_15713__FDSAUDITLINK__" hidden="1">{"fdsup://directions/FAT Viewer?action=UPDATE&amp;creator=factset&amp;DYN_ARGS=TRUE&amp;DOC_NAME=FAT:FQL_AUDITING_CLIENT_TEMPLATE.FAT&amp;display_string=Audit&amp;VAR:KEY=QNWHIRYFYP&amp;VAR:QUERY=RkZfTkVUX0lOQyhBTk4sMjAwOSwsLCxFRUsp&amp;WINDOW=FIRST_POPUP&amp;HEIGHT=450&amp;WIDTH=450&amp;START_MA","XIMIZED=FALSE&amp;VAR:CALENDAR=FIVEDAY&amp;VAR:SYMBOL=496607&amp;VAR:INDEX=0"}</definedName>
    <definedName name="_15714__FDSAUDITLINK__" hidden="1">{"fdsup://directions/FAT Viewer?action=UPDATE&amp;creator=factset&amp;DYN_ARGS=TRUE&amp;DOC_NAME=FAT:FQL_AUDITING_CLIENT_TEMPLATE.FAT&amp;display_string=Audit&amp;VAR:KEY=IJEVSRYTSX&amp;VAR:QUERY=RkZfTkVUX0lOQyhBTk4sMjAwOCwsLCxFRUsp&amp;WINDOW=FIRST_POPUP&amp;HEIGHT=450&amp;WIDTH=450&amp;START_MA","XIMIZED=FALSE&amp;VAR:CALENDAR=FIVEDAY&amp;VAR:SYMBOL=496607&amp;VAR:INDEX=0"}</definedName>
    <definedName name="_15715__FDSAUDITLINK__" hidden="1">{"fdsup://directions/FAT Viewer?action=UPDATE&amp;creator=factset&amp;DYN_ARGS=TRUE&amp;DOC_NAME=FAT:FQL_AUDITING_CLIENT_TEMPLATE.FAT&amp;display_string=Audit&amp;VAR:KEY=IZKXUXSDGN&amp;VAR:QUERY=RkZfTkVUX0lOQyhBTk4sMjAwNywsLCxFRUsp&amp;WINDOW=FIRST_POPUP&amp;HEIGHT=450&amp;WIDTH=450&amp;START_MA","XIMIZED=FALSE&amp;VAR:CALENDAR=FIVEDAY&amp;VAR:SYMBOL=496607&amp;VAR:INDEX=0"}</definedName>
    <definedName name="_15716__FDSAUDITLINK__" hidden="1">{"fdsup://directions/FAT Viewer?action=UPDATE&amp;creator=factset&amp;DYN_ARGS=TRUE&amp;DOC_NAME=FAT:FQL_AUDITING_CLIENT_TEMPLATE.FAT&amp;display_string=Audit&amp;VAR:KEY=QFOTWTONYH&amp;VAR:QUERY=KEZGX0NBUEVYKEFOTiwyMDEzLCwsLEVFSylARUNBX01FRF9DQVBFWCgyMDEzLDQwNDM1LCwsJ0NVUj1FRUsnL","CdXSU49MTAwLFBFVj1ZJykp&amp;WINDOW=FIRST_POPUP&amp;HEIGHT=450&amp;WIDTH=450&amp;START_MAXIMIZED=FALSE&amp;VAR:CALENDAR=FIVEDAY&amp;VAR:SYMBOL=496607&amp;VAR:INDEX=0"}</definedName>
    <definedName name="_15717__FDSAUDITLINK__" hidden="1">{"fdsup://directions/FAT Viewer?action=UPDATE&amp;creator=factset&amp;DYN_ARGS=TRUE&amp;DOC_NAME=FAT:FQL_AUDITING_CLIENT_TEMPLATE.FAT&amp;display_string=Audit&amp;VAR:KEY=ITYVKDWVGL&amp;VAR:QUERY=KEZGX0NBUEVYKEFOTiwyMDEyLCwsLEVFSylARUNBX01FRF9DQVBFWCgyMDEyLDQwNDM1LCwsJ0NVUj1FRUsnL","CdXSU49MTAwLFBFVj1ZJykp&amp;WINDOW=FIRST_POPUP&amp;HEIGHT=450&amp;WIDTH=450&amp;START_MAXIMIZED=FALSE&amp;VAR:CALENDAR=FIVEDAY&amp;VAR:SYMBOL=496607&amp;VAR:INDEX=0"}</definedName>
    <definedName name="_15718__FDSAUDITLINK__" hidden="1">{"fdsup://directions/FAT Viewer?action=UPDATE&amp;creator=factset&amp;DYN_ARGS=TRUE&amp;DOC_NAME=FAT:FQL_AUDITING_CLIENT_TEMPLATE.FAT&amp;display_string=Audit&amp;VAR:KEY=KVUBSVSLOV&amp;VAR:QUERY=KEZGX0NBUEVYKEFOTiwyMDExLCwsLEVFSylARUNBX01FRF9DQVBFWCgyMDExLDQwNDM1LCwsJ0NVUj1FRUsnL","CdXSU49MTAwLFBFVj1ZJykp&amp;WINDOW=FIRST_POPUP&amp;HEIGHT=450&amp;WIDTH=450&amp;START_MAXIMIZED=FALSE&amp;VAR:CALENDAR=FIVEDAY&amp;VAR:SYMBOL=496607&amp;VAR:INDEX=0"}</definedName>
    <definedName name="_15719__FDSAUDITLINK__" hidden="1">{"fdsup://directions/FAT Viewer?action=UPDATE&amp;creator=factset&amp;DYN_ARGS=TRUE&amp;DOC_NAME=FAT:FQL_AUDITING_CLIENT_TEMPLATE.FAT&amp;display_string=Audit&amp;VAR:KEY=IHWBUDURMV&amp;VAR:QUERY=KEZGX0NBUEVYKEFOTiwyMDEwLCwsLEVFSylARUNBX01FRF9DQVBFWCgyMDEwLDQwNDM1LCwsJ0NVUj1FRUsnL","CdXSU49MTAwLFBFVj1ZJykp&amp;WINDOW=FIRST_POPUP&amp;HEIGHT=450&amp;WIDTH=450&amp;START_MAXIMIZED=FALSE&amp;VAR:CALENDAR=FIVEDAY&amp;VAR:SYMBOL=496607&amp;VAR:INDEX=0"}</definedName>
    <definedName name="_15720__FDSAUDITLINK__" hidden="1">{"fdsup://directions/FAT Viewer?action=UPDATE&amp;creator=factset&amp;DYN_ARGS=TRUE&amp;DOC_NAME=FAT:FQL_AUDITING_CLIENT_TEMPLATE.FAT&amp;display_string=Audit&amp;VAR:KEY=CBCPKBKTIP&amp;VAR:QUERY=KEZGX05FVF9JTkMoQU5OLDIwMTMsLCwsRUVLKUBFQ0FfTUVEX05FVCgyMDEzLDQwNDM1LCwsJ0NVUj1FRUsnL","CdXSU49MTAwLFBFVj1ZJykp&amp;WINDOW=FIRST_POPUP&amp;HEIGHT=450&amp;WIDTH=450&amp;START_MAXIMIZED=FALSE&amp;VAR:CALENDAR=FIVEDAY&amp;VAR:SYMBOL=496607&amp;VAR:INDEX=0"}</definedName>
    <definedName name="_15721__FDSAUDITLINK__" hidden="1">{"fdsup://directions/FAT Viewer?action=UPDATE&amp;creator=factset&amp;DYN_ARGS=TRUE&amp;DOC_NAME=FAT:FQL_AUDITING_CLIENT_TEMPLATE.FAT&amp;display_string=Audit&amp;VAR:KEY=CNQDENQPWR&amp;VAR:QUERY=KEZGX0VCSVRfSUIoQU5OLDIwMTMsLCwsRUVLKUBFQ0FfTUVEX0VCSVQoMjAxMyw0MDQzNSwsLCdDVVI9RUVLJ","ywnV0lOPTEwMCxQRVY9WScpKQ==&amp;WINDOW=FIRST_POPUP&amp;HEIGHT=450&amp;WIDTH=450&amp;START_MAXIMIZED=FALSE&amp;VAR:CALENDAR=FIVEDAY&amp;VAR:SYMBOL=496607&amp;VAR:INDEX=0"}</definedName>
    <definedName name="_15722__FDSAUDITLINK__" hidden="1">{"fdsup://directions/FAT Viewer?action=UPDATE&amp;creator=factset&amp;DYN_ARGS=TRUE&amp;DOC_NAME=FAT:FQL_AUDITING_CLIENT_TEMPLATE.FAT&amp;display_string=Audit&amp;VAR:KEY=IHMVOBCBGL&amp;VAR:QUERY=KEZGX0VCSVRfSUIoQU5OLDIwMTIsLCwsRUVLKUBFQ0FfTUVEX0VCSVQoMjAxMiw0MDQzNSwsLCdDVVI9RUVLJ","ywnV0lOPTEwMCxQRVY9WScpKQ==&amp;WINDOW=FIRST_POPUP&amp;HEIGHT=450&amp;WIDTH=450&amp;START_MAXIMIZED=FALSE&amp;VAR:CALENDAR=FIVEDAY&amp;VAR:SYMBOL=496607&amp;VAR:INDEX=0"}</definedName>
    <definedName name="_15723__FDSAUDITLINK__" hidden="1">{"fdsup://directions/FAT Viewer?action=UPDATE&amp;creator=factset&amp;DYN_ARGS=TRUE&amp;DOC_NAME=FAT:FQL_AUDITING_CLIENT_TEMPLATE.FAT&amp;display_string=Audit&amp;VAR:KEY=ONCFKHCHUD&amp;VAR:QUERY=KEZGX0VCSVRfSUIoQU5OLDIwMTEsLCwsRUVLKUBFQ0FfTUVEX0VCSVQoMjAxMSw0MDQzNSwsLCdDVVI9RUVLJ","ywnV0lOPTEwMCxQRVY9WScpKQ==&amp;WINDOW=FIRST_POPUP&amp;HEIGHT=450&amp;WIDTH=450&amp;START_MAXIMIZED=FALSE&amp;VAR:CALENDAR=FIVEDAY&amp;VAR:SYMBOL=496607&amp;VAR:INDEX=0"}</definedName>
    <definedName name="_15724__FDSAUDITLINK__" hidden="1">{"fdsup://directions/FAT Viewer?action=UPDATE&amp;creator=factset&amp;DYN_ARGS=TRUE&amp;DOC_NAME=FAT:FQL_AUDITING_CLIENT_TEMPLATE.FAT&amp;display_string=Audit&amp;VAR:KEY=IDCDOPQNIR&amp;VAR:QUERY=KEZGX0VCSVRfSUIoQU5OLDIwMTAsLCwsRUVLKUBFQ0FfTUVEX0VCSVQoMjAxMCw0MDQzNSwsLCdDVVI9RUVLJ","ywnV0lOPTEwMCxQRVY9WScpKQ==&amp;WINDOW=FIRST_POPUP&amp;HEIGHT=450&amp;WIDTH=450&amp;START_MAXIMIZED=FALSE&amp;VAR:CALENDAR=FIVEDAY&amp;VAR:SYMBOL=496607&amp;VAR:INDEX=0"}</definedName>
    <definedName name="_15725__FDSAUDITLINK__" hidden="1">{"fdsup://Directions/FactSet Auditing Viewer?action=AUDIT_VALUE&amp;DB=129&amp;ID1=496607&amp;VALUEID=01250&amp;SDATE=2009&amp;PERIODTYPE=ANN_STD&amp;window=popup_no_bar&amp;width=385&amp;height=120&amp;START_MAXIMIZED=FALSE&amp;creator=factset&amp;display_string=Audit"}</definedName>
    <definedName name="_15726__FDSAUDITLINK__" hidden="1">{"fdsup://Directions/FactSet Auditing Viewer?action=AUDIT_VALUE&amp;DB=129&amp;ID1=496607&amp;VALUEID=01250&amp;SDATE=2008&amp;PERIODTYPE=ANN_STD&amp;window=popup_no_bar&amp;width=385&amp;height=120&amp;START_MAXIMIZED=FALSE&amp;creator=factset&amp;display_string=Audit"}</definedName>
    <definedName name="_15727__FDSAUDITLINK__" hidden="1">{"fdsup://Directions/FactSet Auditing Viewer?action=AUDIT_VALUE&amp;DB=129&amp;ID1=496607&amp;VALUEID=01250&amp;SDATE=2007&amp;PERIODTYPE=ANN_STD&amp;window=popup_no_bar&amp;width=385&amp;height=120&amp;START_MAXIMIZED=FALSE&amp;creator=factset&amp;display_string=Audit"}</definedName>
    <definedName name="_15728__FDSAUDITLINK__" hidden="1">{"fdsup://directions/FAT Viewer?action=UPDATE&amp;creator=factset&amp;DYN_ARGS=TRUE&amp;DOC_NAME=FAT:FQL_AUDITING_CLIENT_TEMPLATE.FAT&amp;display_string=Audit&amp;VAR:KEY=CNQDENQPWR&amp;VAR:QUERY=KEZGX0VCSVRfSUIoQU5OLDIwMTMsLCwsRUVLKUBFQ0FfTUVEX0VCSVQoMjAxMyw0MDQzNSwsLCdDVVI9RUVLJ","ywnV0lOPTEwMCxQRVY9WScpKQ==&amp;WINDOW=FIRST_POPUP&amp;HEIGHT=450&amp;WIDTH=450&amp;START_MAXIMIZED=FALSE&amp;VAR:CALENDAR=FIVEDAY&amp;VAR:SYMBOL=496607&amp;VAR:INDEX=0"}</definedName>
    <definedName name="_15729__FDSAUDITLINK__" hidden="1">{"fdsup://directions/FAT Viewer?action=UPDATE&amp;creator=factset&amp;DYN_ARGS=TRUE&amp;DOC_NAME=FAT:FQL_AUDITING_CLIENT_TEMPLATE.FAT&amp;display_string=Audit&amp;VAR:KEY=IHMVOBCBGL&amp;VAR:QUERY=KEZGX0VCSVRfSUIoQU5OLDIwMTIsLCwsRUVLKUBFQ0FfTUVEX0VCSVQoMjAxMiw0MDQzNSwsLCdDVVI9RUVLJ","ywnV0lOPTEwMCxQRVY9WScpKQ==&amp;WINDOW=FIRST_POPUP&amp;HEIGHT=450&amp;WIDTH=450&amp;START_MAXIMIZED=FALSE&amp;VAR:CALENDAR=FIVEDAY&amp;VAR:SYMBOL=496607&amp;VAR:INDEX=0"}</definedName>
    <definedName name="_15730__FDSAUDITLINK__" hidden="1">{"fdsup://directions/FAT Viewer?action=UPDATE&amp;creator=factset&amp;DYN_ARGS=TRUE&amp;DOC_NAME=FAT:FQL_AUDITING_CLIENT_TEMPLATE.FAT&amp;display_string=Audit&amp;VAR:KEY=ONCFKHCHUD&amp;VAR:QUERY=KEZGX0VCSVRfSUIoQU5OLDIwMTEsLCwsRUVLKUBFQ0FfTUVEX0VCSVQoMjAxMSw0MDQzNSwsLCdDVVI9RUVLJ","ywnV0lOPTEwMCxQRVY9WScpKQ==&amp;WINDOW=FIRST_POPUP&amp;HEIGHT=450&amp;WIDTH=450&amp;START_MAXIMIZED=FALSE&amp;VAR:CALENDAR=FIVEDAY&amp;VAR:SYMBOL=496607&amp;VAR:INDEX=0"}</definedName>
    <definedName name="_15731__FDSAUDITLINK__" hidden="1">{"fdsup://directions/FAT Viewer?action=UPDATE&amp;creator=factset&amp;DYN_ARGS=TRUE&amp;DOC_NAME=FAT:FQL_AUDITING_CLIENT_TEMPLATE.FAT&amp;display_string=Audit&amp;VAR:KEY=IDCDOPQNIR&amp;VAR:QUERY=KEZGX0VCSVRfSUIoQU5OLDIwMTAsLCwsRUVLKUBFQ0FfTUVEX0VCSVQoMjAxMCw0MDQzNSwsLCdDVVI9RUVLJ","ywnV0lOPTEwMCxQRVY9WScpKQ==&amp;WINDOW=FIRST_POPUP&amp;HEIGHT=450&amp;WIDTH=450&amp;START_MAXIMIZED=FALSE&amp;VAR:CALENDAR=FIVEDAY&amp;VAR:SYMBOL=496607&amp;VAR:INDEX=0"}</definedName>
    <definedName name="_15732__FDSAUDITLINK__" hidden="1">{"fdsup://directions/FAT Viewer?action=UPDATE&amp;creator=factset&amp;DYN_ARGS=TRUE&amp;DOC_NAME=FAT:FQL_AUDITING_CLIENT_TEMPLATE.FAT&amp;display_string=Audit&amp;VAR:KEY=OXGPIBWZWF&amp;VAR:QUERY=RkZfRUJJVF9JQihBTk4sMjAwOSwsLCxFRUsp&amp;WINDOW=FIRST_POPUP&amp;HEIGHT=450&amp;WIDTH=450&amp;START_MA","XIMIZED=FALSE&amp;VAR:CALENDAR=FIVEDAY&amp;VAR:SYMBOL=496607&amp;VAR:INDEX=0"}</definedName>
    <definedName name="_15733__FDSAUDITLINK__" hidden="1">{"fdsup://directions/FAT Viewer?action=UPDATE&amp;creator=factset&amp;DYN_ARGS=TRUE&amp;DOC_NAME=FAT:FQL_AUDITING_CLIENT_TEMPLATE.FAT&amp;display_string=Audit&amp;VAR:KEY=SVMVKTYZYV&amp;VAR:QUERY=RkZfRUJJVF9JQihBTk4sMjAwOCwsLCxFRUsp&amp;WINDOW=FIRST_POPUP&amp;HEIGHT=450&amp;WIDTH=450&amp;START_MA","XIMIZED=FALSE&amp;VAR:CALENDAR=FIVEDAY&amp;VAR:SYMBOL=496607&amp;VAR:INDEX=0"}</definedName>
    <definedName name="_15734__FDSAUDITLINK__" hidden="1">{"fdsup://directions/FAT Viewer?action=UPDATE&amp;creator=factset&amp;DYN_ARGS=TRUE&amp;DOC_NAME=FAT:FQL_AUDITING_CLIENT_TEMPLATE.FAT&amp;display_string=Audit&amp;VAR:KEY=EVKVUBGVAH&amp;VAR:QUERY=RkZfRUJJVF9JQihBTk4sMjAwNywsLCxFRUsp&amp;WINDOW=FIRST_POPUP&amp;HEIGHT=450&amp;WIDTH=450&amp;START_MA","XIMIZED=FALSE&amp;VAR:CALENDAR=FIVEDAY&amp;VAR:SYMBOL=496607&amp;VAR:INDEX=0"}</definedName>
    <definedName name="_15735__FDSAUDITLINK__" hidden="1">{"fdsup://directions/FAT Viewer?action=UPDATE&amp;creator=factset&amp;DYN_ARGS=TRUE&amp;DOC_NAME=FAT:FQL_AUDITING_CLIENT_TEMPLATE.FAT&amp;display_string=Audit&amp;VAR:KEY=UDSBCZELYH&amp;VAR:QUERY=KChGRl9FQklUX0lCKEFOTiwyMDEzLCwsLEVFSykrRkZfQU1PUlRfQ0YoQU5OLDIwMTMsLCwsRUVLKSlAKEVDQ","V9NRURfRUJJVCgyMDEzLDQwNDM1LCwsJ0NVUj1FRUsnLCdXSU49MTAwLFBFVj1ZJykrWkFWKEVDQV9NRURfR1coMjAxMyw0MDQzNSwsLCdDVVI9RUVLJywnV0lOPTEwMCxQRVY9WScpKSkp&amp;WINDOW=FIRST_POPUP&amp;HEIGHT=450&amp;WIDTH=450&amp;START_MAXIMIZED=FALSE&amp;VAR:CALENDAR=FIVEDAY&amp;VAR:SYMBOL=496607&amp;VAR:INDEX=","0"}</definedName>
    <definedName name="_15736__FDSAUDITLINK__" hidden="1">{"fdsup://directions/FAT Viewer?action=UPDATE&amp;creator=factset&amp;DYN_ARGS=TRUE&amp;DOC_NAME=FAT:FQL_AUDITING_CLIENT_TEMPLATE.FAT&amp;display_string=Audit&amp;VAR:KEY=EDWZMXEHUH&amp;VAR:QUERY=KChGRl9FQklUX0lCKEFOTiwyMDEyLCwsLEVFSykrRkZfQU1PUlRfQ0YoQU5OLDIwMTIsLCwsRUVLKSlAKEVDQ","V9NRURfRUJJVCgyMDEyLDQwNDM1LCwsJ0NVUj1FRUsnLCdXSU49MTAwLFBFVj1ZJykrWkFWKEVDQV9NRURfR1coMjAxMiw0MDQzNSwsLCdDVVI9RUVLJywnV0lOPTEwMCxQRVY9WScpKSkp&amp;WINDOW=FIRST_POPUP&amp;HEIGHT=450&amp;WIDTH=450&amp;START_MAXIMIZED=FALSE&amp;VAR:CALENDAR=FIVEDAY&amp;VAR:SYMBOL=496607&amp;VAR:INDEX=","0"}</definedName>
    <definedName name="_15737__FDSAUDITLINK__" hidden="1">{"fdsup://directions/FAT Viewer?action=UPDATE&amp;creator=factset&amp;DYN_ARGS=TRUE&amp;DOC_NAME=FAT:FQL_AUDITING_CLIENT_TEMPLATE.FAT&amp;display_string=Audit&amp;VAR:KEY=WVMHCRKXOZ&amp;VAR:QUERY=KChGRl9FQklUX0lCKEFOTiwyMDExLCwsLEVFSykrRkZfQU1PUlRfQ0YoQU5OLDIwMTEsLCwsRUVLKSlAKEVDQ","V9NRURfRUJJVCgyMDExLDQwNDM1LCwsJ0NVUj1FRUsnLCdXSU49MTAwLFBFVj1ZJykrWkFWKEVDQV9NRURfR1coMjAxMSw0MDQzNSwsLCdDVVI9RUVLJywnV0lOPTEwMCxQRVY9WScpKSkp&amp;WINDOW=FIRST_POPUP&amp;HEIGHT=450&amp;WIDTH=450&amp;START_MAXIMIZED=FALSE&amp;VAR:CALENDAR=FIVEDAY&amp;VAR:SYMBOL=496607&amp;VAR:INDEX=","0"}</definedName>
    <definedName name="_15738__FDSAUDITLINK__" hidden="1">{"fdsup://directions/FAT Viewer?action=UPDATE&amp;creator=factset&amp;DYN_ARGS=TRUE&amp;DOC_NAME=FAT:FQL_AUDITING_CLIENT_TEMPLATE.FAT&amp;display_string=Audit&amp;VAR:KEY=MZEPEHYBOJ&amp;VAR:QUERY=KChGRl9FQklUX0lCKEFOTiwyMDEwLCwsLEVFSykrRkZfQU1PUlRfQ0YoQU5OLDIwMTAsLCwsRUVLKSlAKEVDQ","V9NRURfRUJJVCgyMDEwLDQwNDM1LCwsJ0NVUj1FRUsnLCdXSU49MTAwLFBFVj1ZJykrWkFWKEVDQV9NRURfR1coMjAxMCw0MDQzNSwsLCdDVVI9RUVLJywnV0lOPTEwMCxQRVY9WScpKSkp&amp;WINDOW=FIRST_POPUP&amp;HEIGHT=450&amp;WIDTH=450&amp;START_MAXIMIZED=FALSE&amp;VAR:CALENDAR=FIVEDAY&amp;VAR:SYMBOL=496607&amp;VAR:INDEX=","0"}</definedName>
    <definedName name="_15739__FDSAUDITLINK__" hidden="1">{"fdsup://directions/FAT Viewer?action=UPDATE&amp;creator=factset&amp;DYN_ARGS=TRUE&amp;DOC_NAME=FAT:FQL_AUDITING_CLIENT_TEMPLATE.FAT&amp;display_string=Audit&amp;VAR:KEY=EXOZIZOFUH&amp;VAR:QUERY=RkZfRUJJVF9JQihBTk4sMjAwOSwsLCxFRUspK0ZGX0FNT1JUX0NGKEFOTiwyMDA5LCwsLEVFSyk=&amp;WINDOW=F","IRST_POPUP&amp;HEIGHT=450&amp;WIDTH=450&amp;START_MAXIMIZED=FALSE&amp;VAR:CALENDAR=FIVEDAY&amp;VAR:SYMBOL=496607&amp;VAR:INDEX=0"}</definedName>
    <definedName name="_15740__FDSAUDITLINK__" hidden="1">{"fdsup://directions/FAT Viewer?action=UPDATE&amp;creator=factset&amp;DYN_ARGS=TRUE&amp;DOC_NAME=FAT:FQL_AUDITING_CLIENT_TEMPLATE.FAT&amp;display_string=Audit&amp;VAR:KEY=GHGHMFCVMF&amp;VAR:QUERY=RkZfRUJJVF9JQihBTk4sMjAwOCwsLCxFRUspK0ZGX0FNT1JUX0NGKEFOTiwyMDA4LCwsLEVFSyk=&amp;WINDOW=F","IRST_POPUP&amp;HEIGHT=450&amp;WIDTH=450&amp;START_MAXIMIZED=FALSE&amp;VAR:CALENDAR=FIVEDAY&amp;VAR:SYMBOL=496607&amp;VAR:INDEX=0"}</definedName>
    <definedName name="_15741__FDSAUDITLINK__" hidden="1">{"fdsup://directions/FAT Viewer?action=UPDATE&amp;creator=factset&amp;DYN_ARGS=TRUE&amp;DOC_NAME=FAT:FQL_AUDITING_CLIENT_TEMPLATE.FAT&amp;display_string=Audit&amp;VAR:KEY=CLGJCHCZWJ&amp;VAR:QUERY=RkZfRUJJVF9JQihBTk4sMjAwNywsLCxFRUspK0ZGX0FNT1JUX0NGKEFOTiwyMDA3LCwsLEVFSyk=&amp;WINDOW=F","IRST_POPUP&amp;HEIGHT=450&amp;WIDTH=450&amp;START_MAXIMIZED=FALSE&amp;VAR:CALENDAR=FIVEDAY&amp;VAR:SYMBOL=496607&amp;VAR:INDEX=0"}</definedName>
    <definedName name="_15742__FDSAUDITLINK__" hidden="1">{"fdsup://directions/FAT Viewer?action=UPDATE&amp;creator=factset&amp;DYN_ARGS=TRUE&amp;DOC_NAME=FAT:FQL_AUDITING_CLIENT_TEMPLATE.FAT&amp;display_string=Audit&amp;VAR:KEY=OFQZEJGREF&amp;VAR:QUERY=KEZGX0VCSVREQV9JQihBTk4sMjAxMywsLCxFRUspQEVDQV9NRURfRUJJVERBKDIwMTMsNDA0MzUsLCwnQ1VSP","UVFSycsJ1dJTj0xMDAsUEVWPVknKSk=&amp;WINDOW=FIRST_POPUP&amp;HEIGHT=450&amp;WIDTH=450&amp;START_MAXIMIZED=FALSE&amp;VAR:CALENDAR=FIVEDAY&amp;VAR:SYMBOL=496607&amp;VAR:INDEX=0"}</definedName>
    <definedName name="_15743__FDSAUDITLINK__" hidden="1">{"fdsup://directions/FAT Viewer?action=UPDATE&amp;creator=factset&amp;DYN_ARGS=TRUE&amp;DOC_NAME=FAT:FQL_AUDITING_CLIENT_TEMPLATE.FAT&amp;display_string=Audit&amp;VAR:KEY=ODSNSXAFGD&amp;VAR:QUERY=KEZGX0VCSVREQV9JQihBTk4sMjAxMiwsLCxFRUspQEVDQV9NRURfRUJJVERBKDIwMTIsNDA0MzUsLCwnQ1VSP","UVFSycsJ1dJTj0xMDAsUEVWPVknKSk=&amp;WINDOW=FIRST_POPUP&amp;HEIGHT=450&amp;WIDTH=450&amp;START_MAXIMIZED=FALSE&amp;VAR:CALENDAR=FIVEDAY&amp;VAR:SYMBOL=496607&amp;VAR:INDEX=0"}</definedName>
    <definedName name="_15744__FDSAUDITLINK__" hidden="1">{"fdsup://directions/FAT Viewer?action=UPDATE&amp;creator=factset&amp;DYN_ARGS=TRUE&amp;DOC_NAME=FAT:FQL_AUDITING_CLIENT_TEMPLATE.FAT&amp;display_string=Audit&amp;VAR:KEY=AXGFMDWPMB&amp;VAR:QUERY=KEZGX0VCSVREQV9JQihBTk4sMjAxMSwsLCxFRUspQEVDQV9NRURfRUJJVERBKDIwMTEsNDA0MzUsLCwnQ1VSP","UVFSycsJ1dJTj0xMDAsUEVWPVknKSk=&amp;WINDOW=FIRST_POPUP&amp;HEIGHT=450&amp;WIDTH=450&amp;START_MAXIMIZED=FALSE&amp;VAR:CALENDAR=FIVEDAY&amp;VAR:SYMBOL=496607&amp;VAR:INDEX=0"}</definedName>
    <definedName name="_15745__FDSAUDITLINK__" hidden="1">{"fdsup://directions/FAT Viewer?action=UPDATE&amp;creator=factset&amp;DYN_ARGS=TRUE&amp;DOC_NAME=FAT:FQL_AUDITING_CLIENT_TEMPLATE.FAT&amp;display_string=Audit&amp;VAR:KEY=MFGHSXUTGT&amp;VAR:QUERY=KEZGX0VCSVREQV9JQihBTk4sMjAxMCwsLCxFRUspQEVDQV9NRURfRUJJVERBKDIwMTAsNDA0MzUsLCwnQ1VSP","UVFSycsJ1dJTj0xMDAsUEVWPVknKSk=&amp;WINDOW=FIRST_POPUP&amp;HEIGHT=450&amp;WIDTH=450&amp;START_MAXIMIZED=FALSE&amp;VAR:CALENDAR=FIVEDAY&amp;VAR:SYMBOL=496607&amp;VAR:INDEX=0"}</definedName>
    <definedName name="_15746__FDSAUDITLINK__" hidden="1">{"fdsup://directions/FAT Viewer?action=UPDATE&amp;creator=factset&amp;DYN_ARGS=TRUE&amp;DOC_NAME=FAT:FQL_AUDITING_CLIENT_TEMPLATE.FAT&amp;display_string=Audit&amp;VAR:KEY=SVWBKHEPYD&amp;VAR:QUERY=RkZfRUJJVERBX0lCKEFOTiwyMDA5LCwsLEVFSyk=&amp;WINDOW=FIRST_POPUP&amp;HEIGHT=450&amp;WIDTH=450&amp;STAR","T_MAXIMIZED=FALSE&amp;VAR:CALENDAR=FIVEDAY&amp;VAR:SYMBOL=496607&amp;VAR:INDEX=0"}</definedName>
    <definedName name="_15747__FDSAUDITLINK__" hidden="1">{"fdsup://directions/FAT Viewer?action=UPDATE&amp;creator=factset&amp;DYN_ARGS=TRUE&amp;DOC_NAME=FAT:FQL_AUDITING_CLIENT_TEMPLATE.FAT&amp;display_string=Audit&amp;VAR:KEY=WTEJYTWBOR&amp;VAR:QUERY=RkZfRUJJVERBX0lCKEFOTiwyMDA4LCwsLEVFSyk=&amp;WINDOW=FIRST_POPUP&amp;HEIGHT=450&amp;WIDTH=450&amp;STAR","T_MAXIMIZED=FALSE&amp;VAR:CALENDAR=FIVEDAY&amp;VAR:SYMBOL=496607&amp;VAR:INDEX=0"}</definedName>
    <definedName name="_15748__FDSAUDITLINK__" hidden="1">{"fdsup://directions/FAT Viewer?action=UPDATE&amp;creator=factset&amp;DYN_ARGS=TRUE&amp;DOC_NAME=FAT:FQL_AUDITING_CLIENT_TEMPLATE.FAT&amp;display_string=Audit&amp;VAR:KEY=YFALQTMZIL&amp;VAR:QUERY=RkZfRUJJVERBX0lCKEFOTiwyMDA3LCwsLEVFSyk=&amp;WINDOW=FIRST_POPUP&amp;HEIGHT=450&amp;WIDTH=450&amp;STAR","T_MAXIMIZED=FALSE&amp;VAR:CALENDAR=FIVEDAY&amp;VAR:SYMBOL=496607&amp;VAR:INDEX=0"}</definedName>
    <definedName name="_15749__FDSAUDITLINK__" hidden="1">{"fdsup://Directions/FactSet Auditing Viewer?action=AUDIT_VALUE&amp;DB=129&amp;ID1=496607&amp;VALUEID=18140&amp;SDATE=2009&amp;PERIODTYPE=ANN_STD&amp;window=popup_no_bar&amp;width=385&amp;height=120&amp;START_MAXIMIZED=FALSE&amp;creator=factset&amp;display_string=Audit"}</definedName>
    <definedName name="_15750__FDSAUDITLINK__" hidden="1">{"fdsup://Directions/FactSet Auditing Viewer?action=AUDIT_VALUE&amp;DB=129&amp;ID1=496607&amp;VALUEID=18140&amp;SDATE=2008&amp;PERIODTYPE=ANN_STD&amp;window=popup_no_bar&amp;width=385&amp;height=120&amp;START_MAXIMIZED=FALSE&amp;creator=factset&amp;display_string=Audit"}</definedName>
    <definedName name="_15751__FDSAUDITLINK__" hidden="1">{"fdsup://Directions/FactSet Auditing Viewer?action=AUDIT_VALUE&amp;DB=129&amp;ID1=496607&amp;VALUEID=18140&amp;SDATE=2007&amp;PERIODTYPE=ANN_STD&amp;window=popup_no_bar&amp;width=385&amp;height=120&amp;START_MAXIMIZED=FALSE&amp;creator=factset&amp;display_string=Audit"}</definedName>
    <definedName name="_15752__FDSAUDITLINK__" hidden="1">{"fdsup://Directions/FactSet Auditing Viewer?action=AUDIT_VALUE&amp;DB=129&amp;ID1=496607&amp;VALUEID=01001&amp;SDATE=2009&amp;PERIODTYPE=ANN_STD&amp;window=popup_no_bar&amp;width=385&amp;height=120&amp;START_MAXIMIZED=FALSE&amp;creator=factset&amp;display_string=Audit"}</definedName>
    <definedName name="_15753__FDSAUDITLINK__" hidden="1">{"fdsup://Directions/FactSet Auditing Viewer?action=AUDIT_VALUE&amp;DB=129&amp;ID1=496607&amp;VALUEID=01001&amp;SDATE=2008&amp;PERIODTYPE=ANN_STD&amp;window=popup_no_bar&amp;width=385&amp;height=120&amp;START_MAXIMIZED=FALSE&amp;creator=factset&amp;display_string=Audit"}</definedName>
    <definedName name="_15754__FDSAUDITLINK__" hidden="1">{"fdsup://Directions/FactSet Auditing Viewer?action=AUDIT_VALUE&amp;DB=129&amp;ID1=496607&amp;VALUEID=01001&amp;SDATE=2007&amp;PERIODTYPE=ANN_STD&amp;window=popup_no_bar&amp;width=385&amp;height=120&amp;START_MAXIMIZED=FALSE&amp;creator=factset&amp;display_string=Audit"}</definedName>
    <definedName name="_15779__FDSAUDITLINK__" hidden="1">{"fdsup://directions/FAT Viewer?action=UPDATE&amp;creator=factset&amp;DYN_ARGS=TRUE&amp;DOC_NAME=FAT:FQL_AUDITING_CLIENT_TEMPLATE.FAT&amp;display_string=Audit&amp;VAR:KEY=IFIDENUHSX&amp;VAR:QUERY=RkZfRUJJVF9JQihBTk4sMjAwOSwsLCxFVVIp&amp;WINDOW=FIRST_POPUP&amp;HEIGHT=450&amp;WIDTH=450&amp;START_MA","XIMIZED=FALSE&amp;VAR:CALENDAR=FIVEDAY&amp;VAR:SYMBOL=564156&amp;VAR:INDEX=0"}</definedName>
    <definedName name="_15786__FDSAUDITLINK__" hidden="1">{"fdsup://directions/FAT Viewer?action=UPDATE&amp;creator=factset&amp;DYN_ARGS=TRUE&amp;DOC_NAME=FAT:FQL_AUDITING_CLIENT_TEMPLATE.FAT&amp;display_string=Audit&amp;VAR:KEY=KFAVSXOHQL&amp;VAR:QUERY=RkZfQ0FQRVgoQU5OLDIwMDksLCwsU0VLKQ==&amp;WINDOW=FIRST_POPUP&amp;HEIGHT=450&amp;WIDTH=450&amp;START_MA","XIMIZED=FALSE&amp;VAR:CALENDAR=FIVEDAY&amp;VAR:SYMBOL=591591&amp;VAR:INDEX=0"}</definedName>
    <definedName name="_15792__FDSAUDITLINK__" hidden="1">{"fdsup://directions/FAT Viewer?action=UPDATE&amp;creator=factset&amp;DYN_ARGS=TRUE&amp;DOC_NAME=FAT:FQL_AUDITING_CLIENT_TEMPLATE.FAT&amp;display_string=Audit&amp;VAR:KEY=CTCHINWFMP&amp;VAR:QUERY=RkZfQ0FQRVgoQU5OLDIwMDgsLCwsU0VLKQ==&amp;WINDOW=FIRST_POPUP&amp;HEIGHT=450&amp;WIDTH=450&amp;START_MA","XIMIZED=FALSE&amp;VAR:CALENDAR=FIVEDAY&amp;VAR:SYMBOL=591591&amp;VAR:INDEX=0"}</definedName>
    <definedName name="_15796__FDSAUDITLINK__" hidden="1">{"fdsup://directions/FAT Viewer?action=UPDATE&amp;creator=factset&amp;DYN_ARGS=TRUE&amp;DOC_NAME=FAT:FQL_AUDITING_CLIENT_TEMPLATE.FAT&amp;display_string=Audit&amp;VAR:KEY=GBAPCDSLEV&amp;VAR:QUERY=RkZfRUJJVERBX0lCKEFOTiwyMDA3LCwsLFNFSyk=&amp;WINDOW=FIRST_POPUP&amp;HEIGHT=450&amp;WIDTH=450&amp;STAR","T_MAXIMIZED=FALSE&amp;VAR:CALENDAR=FIVEDAY&amp;VAR:SYMBOL=B033YF&amp;VAR:INDEX=0"}</definedName>
    <definedName name="_15797__FDSAUDITLINK__" hidden="1">{"fdsup://directions/FAT Viewer?action=UPDATE&amp;creator=factset&amp;DYN_ARGS=TRUE&amp;DOC_NAME=FAT:FQL_AUDITING_CLIENT_TEMPLATE.FAT&amp;display_string=Audit&amp;VAR:KEY=KTOJOVUJSN&amp;VAR:QUERY=RkZfRUJJVERBX0lCKEFOTiwyMDA4LCwsLFNFSyk=&amp;WINDOW=FIRST_POPUP&amp;HEIGHT=450&amp;WIDTH=450&amp;STAR","T_MAXIMIZED=FALSE&amp;VAR:CALENDAR=FIVEDAY&amp;VAR:SYMBOL=B033YF&amp;VAR:INDEX=0"}</definedName>
    <definedName name="_15798__FDSAUDITLINK__" hidden="1">{"fdsup://directions/FAT Viewer?action=UPDATE&amp;creator=factset&amp;DYN_ARGS=TRUE&amp;DOC_NAME=FAT:FQL_AUDITING_CLIENT_TEMPLATE.FAT&amp;display_string=Audit&amp;VAR:KEY=EFILMXMTEF&amp;VAR:QUERY=RkZfRUJJVERBX0lCKEFOTiwyMDA5LCwsLFNFSyk=&amp;WINDOW=FIRST_POPUP&amp;HEIGHT=450&amp;WIDTH=450&amp;STAR","T_MAXIMIZED=FALSE&amp;VAR:CALENDAR=FIVEDAY&amp;VAR:SYMBOL=B033YF&amp;VAR:INDEX=0"}</definedName>
    <definedName name="_15799__FDSAUDITLINK__" hidden="1">{"fdsup://directions/FAT Viewer?action=UPDATE&amp;creator=factset&amp;DYN_ARGS=TRUE&amp;DOC_NAME=FAT:FQL_AUDITING_CLIENT_TEMPLATE.FAT&amp;display_string=Audit&amp;VAR:KEY=YBKBIPKNIH&amp;VAR:QUERY=KEZGX0VCSVREQV9JQihBTk4sMjAxMCwsLCxTRUspQEVDQV9NRURfRUJJVERBKDIwMTAsNDA0MzUsLCwnQ1VSP","VNFSycsJ1dJTj0xMDAsUEVWPVknKSk=&amp;WINDOW=FIRST_POPUP&amp;HEIGHT=450&amp;WIDTH=450&amp;START_MAXIMIZED=FALSE&amp;VAR:CALENDAR=FIVEDAY&amp;VAR:SYMBOL=B033YF&amp;VAR:INDEX=0"}</definedName>
    <definedName name="_15800__FDSAUDITLINK__" hidden="1">{"fdsup://directions/FAT Viewer?action=UPDATE&amp;creator=factset&amp;DYN_ARGS=TRUE&amp;DOC_NAME=FAT:FQL_AUDITING_CLIENT_TEMPLATE.FAT&amp;display_string=Audit&amp;VAR:KEY=GBSRYLSHYF&amp;VAR:QUERY=KEZGX0VCSVREQV9JQihBTk4sMjAxMSwsLCxTRUspQEVDQV9NRURfRUJJVERBKDIwMTEsNDA0MzUsLCwnQ1VSP","VNFSycsJ1dJTj0xMDAsUEVWPVknKSk=&amp;WINDOW=FIRST_POPUP&amp;HEIGHT=450&amp;WIDTH=450&amp;START_MAXIMIZED=FALSE&amp;VAR:CALENDAR=FIVEDAY&amp;VAR:SYMBOL=B033YF&amp;VAR:INDEX=0"}</definedName>
    <definedName name="_15801__FDSAUDITLINK__" hidden="1">{"fdsup://directions/FAT Viewer?action=UPDATE&amp;creator=factset&amp;DYN_ARGS=TRUE&amp;DOC_NAME=FAT:FQL_AUDITING_CLIENT_TEMPLATE.FAT&amp;display_string=Audit&amp;VAR:KEY=EPIVMFEDKP&amp;VAR:QUERY=KEZGX0VCSVREQV9JQihBTk4sMjAxMiwsLCxTRUspQEVDQV9NRURfRUJJVERBKDIwMTIsNDA0MzUsLCwnQ1VSP","VNFSycsJ1dJTj0xMDAsUEVWPVknKSk=&amp;WINDOW=FIRST_POPUP&amp;HEIGHT=450&amp;WIDTH=450&amp;START_MAXIMIZED=FALSE&amp;VAR:CALENDAR=FIVEDAY&amp;VAR:SYMBOL=B033YF&amp;VAR:INDEX=0"}</definedName>
    <definedName name="_15802__FDSAUDITLINK__" hidden="1">{"fdsup://directions/FAT Viewer?action=UPDATE&amp;creator=factset&amp;DYN_ARGS=TRUE&amp;DOC_NAME=FAT:FQL_AUDITING_CLIENT_TEMPLATE.FAT&amp;display_string=Audit&amp;VAR:KEY=GPULADWXYD&amp;VAR:QUERY=KEZGX0VCSVREQV9JQihBTk4sMjAxMywsLCxTRUspQEVDQV9NRURfRUJJVERBKDIwMTMsNDA0MzUsLCwnQ1VSP","VNFSycsJ1dJTj0xMDAsUEVWPVknKSk=&amp;WINDOW=FIRST_POPUP&amp;HEIGHT=450&amp;WIDTH=450&amp;START_MAXIMIZED=FALSE&amp;VAR:CALENDAR=FIVEDAY&amp;VAR:SYMBOL=B033YF&amp;VAR:INDEX=0"}</definedName>
    <definedName name="_15803__FDSAUDITLINK__" hidden="1">{"fdsup://directions/FAT Viewer?action=UPDATE&amp;creator=factset&amp;DYN_ARGS=TRUE&amp;DOC_NAME=FAT:FQL_AUDITING_CLIENT_TEMPLATE.FAT&amp;display_string=Audit&amp;VAR:KEY=IXMDOBMRMT&amp;VAR:QUERY=RkZfRUJJVF9JQihBTk4sMjAwNywsLCxTRUspK0ZGX0FNT1JUX0NGKEFOTiwyMDA3LCwsLFNFSyk=&amp;WINDOW=F","IRST_POPUP&amp;HEIGHT=450&amp;WIDTH=450&amp;START_MAXIMIZED=FALSE&amp;VAR:CALENDAR=FIVEDAY&amp;VAR:SYMBOL=B033YF&amp;VAR:INDEX=0"}</definedName>
    <definedName name="_15804__FDSAUDITLINK__" hidden="1">{"fdsup://directions/FAT Viewer?action=UPDATE&amp;creator=factset&amp;DYN_ARGS=TRUE&amp;DOC_NAME=FAT:FQL_AUDITING_CLIENT_TEMPLATE.FAT&amp;display_string=Audit&amp;VAR:KEY=WFSVGFUXYB&amp;VAR:QUERY=RkZfRUJJVF9JQihBTk4sMjAwOCwsLCxTRUspK0ZGX0FNT1JUX0NGKEFOTiwyMDA4LCwsLFNFSyk=&amp;WINDOW=F","IRST_POPUP&amp;HEIGHT=450&amp;WIDTH=450&amp;START_MAXIMIZED=FALSE&amp;VAR:CALENDAR=FIVEDAY&amp;VAR:SYMBOL=B033YF&amp;VAR:INDEX=0"}</definedName>
    <definedName name="_15805__FDSAUDITLINK__" hidden="1">{"fdsup://directions/FAT Viewer?action=UPDATE&amp;creator=factset&amp;DYN_ARGS=TRUE&amp;DOC_NAME=FAT:FQL_AUDITING_CLIENT_TEMPLATE.FAT&amp;display_string=Audit&amp;VAR:KEY=QNAZUVORCD&amp;VAR:QUERY=RkZfRUJJVF9JQihBTk4sMjAwOSwsLCxTRUspK0ZGX0FNT1JUX0NGKEFOTiwyMDA5LCwsLFNFSyk=&amp;WINDOW=F","IRST_POPUP&amp;HEIGHT=450&amp;WIDTH=450&amp;START_MAXIMIZED=FALSE&amp;VAR:CALENDAR=FIVEDAY&amp;VAR:SYMBOL=B033YF&amp;VAR:INDEX=0"}</definedName>
    <definedName name="_15806__FDSAUDITLINK__" hidden="1">{"fdsup://directions/FAT Viewer?action=UPDATE&amp;creator=factset&amp;DYN_ARGS=TRUE&amp;DOC_NAME=FAT:FQL_AUDITING_CLIENT_TEMPLATE.FAT&amp;display_string=Audit&amp;VAR:KEY=UZOVOVAVYR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033YF&amp;VAR:INDEX=","0"}</definedName>
    <definedName name="_15807__FDSAUDITLINK__" hidden="1">{"fdsup://directions/FAT Viewer?action=UPDATE&amp;creator=factset&amp;DYN_ARGS=TRUE&amp;DOC_NAME=FAT:FQL_AUDITING_CLIENT_TEMPLATE.FAT&amp;display_string=Audit&amp;VAR:KEY=EZCVQVEXSH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033YF&amp;VAR:INDEX=","0"}</definedName>
    <definedName name="_15808__FDSAUDITLINK__" hidden="1">{"fdsup://directions/FAT Viewer?action=UPDATE&amp;creator=factset&amp;DYN_ARGS=TRUE&amp;DOC_NAME=FAT:FQL_AUDITING_CLIENT_TEMPLATE.FAT&amp;display_string=Audit&amp;VAR:KEY=SNQXKBURMN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033YF&amp;VAR:INDEX=","0"}</definedName>
    <definedName name="_15809__FDSAUDITLINK__" hidden="1">{"fdsup://directions/FAT Viewer?action=UPDATE&amp;creator=factset&amp;DYN_ARGS=TRUE&amp;DOC_NAME=FAT:FQL_AUDITING_CLIENT_TEMPLATE.FAT&amp;display_string=Audit&amp;VAR:KEY=KXMVOVWJKR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033YF&amp;VAR:INDEX=","0"}</definedName>
    <definedName name="_15810__FDSAUDITLINK__" hidden="1">{"fdsup://directions/FAT Viewer?action=UPDATE&amp;creator=factset&amp;DYN_ARGS=TRUE&amp;DOC_NAME=FAT:FQL_AUDITING_CLIENT_TEMPLATE.FAT&amp;display_string=Audit&amp;VAR:KEY=GLURKTWDKZ&amp;VAR:QUERY=RkZfRUJJVF9JQihBTk4sMjAwNywsLCxTRUsp&amp;WINDOW=FIRST_POPUP&amp;HEIGHT=450&amp;WIDTH=450&amp;START_MA","XIMIZED=FALSE&amp;VAR:CALENDAR=FIVEDAY&amp;VAR:SYMBOL=B033YF&amp;VAR:INDEX=0"}</definedName>
    <definedName name="_15811__FDSAUDITLINK__" hidden="1">{"fdsup://directions/FAT Viewer?action=UPDATE&amp;creator=factset&amp;DYN_ARGS=TRUE&amp;DOC_NAME=FAT:FQL_AUDITING_CLIENT_TEMPLATE.FAT&amp;display_string=Audit&amp;VAR:KEY=OTMZWNEXKN&amp;VAR:QUERY=RkZfRUJJVF9JQihBTk4sMjAwOCwsLCxTRUsp&amp;WINDOW=FIRST_POPUP&amp;HEIGHT=450&amp;WIDTH=450&amp;START_MA","XIMIZED=FALSE&amp;VAR:CALENDAR=FIVEDAY&amp;VAR:SYMBOL=B033YF&amp;VAR:INDEX=0"}</definedName>
    <definedName name="_15812__FDSAUDITLINK__" hidden="1">{"fdsup://directions/FAT Viewer?action=UPDATE&amp;creator=factset&amp;DYN_ARGS=TRUE&amp;DOC_NAME=FAT:FQL_AUDITING_CLIENT_TEMPLATE.FAT&amp;display_string=Audit&amp;VAR:KEY=CTGBCJALQT&amp;VAR:QUERY=RkZfRUJJVF9JQihBTk4sMjAwOSwsLCxTRUsp&amp;WINDOW=FIRST_POPUP&amp;HEIGHT=450&amp;WIDTH=450&amp;START_MA","XIMIZED=FALSE&amp;VAR:CALENDAR=FIVEDAY&amp;VAR:SYMBOL=B033YF&amp;VAR:INDEX=0"}</definedName>
    <definedName name="_15813__FDSAUDITLINK__" hidden="1">{"fdsup://directions/FAT Viewer?action=UPDATE&amp;creator=factset&amp;DYN_ARGS=TRUE&amp;DOC_NAME=FAT:FQL_AUDITING_CLIENT_TEMPLATE.FAT&amp;display_string=Audit&amp;VAR:KEY=WTCDSJKBAN&amp;VAR:QUERY=KEZGX0VCSVRfSUIoQU5OLDIwMTAsLCwsU0VLKUBFQ0FfTUVEX0VCSVQoMjAxMCw0MDQzNSwsLCdDVVI9U0VLJ","ywnV0lOPTEwMCxQRVY9WScpKQ==&amp;WINDOW=FIRST_POPUP&amp;HEIGHT=450&amp;WIDTH=450&amp;START_MAXIMIZED=FALSE&amp;VAR:CALENDAR=FIVEDAY&amp;VAR:SYMBOL=B033YF&amp;VAR:INDEX=0"}</definedName>
    <definedName name="_15814__FDSAUDITLINK__" hidden="1">{"fdsup://directions/FAT Viewer?action=UPDATE&amp;creator=factset&amp;DYN_ARGS=TRUE&amp;DOC_NAME=FAT:FQL_AUDITING_CLIENT_TEMPLATE.FAT&amp;display_string=Audit&amp;VAR:KEY=CVQFQPCFIZ&amp;VAR:QUERY=KEZGX0VCSVRfSUIoQU5OLDIwMTEsLCwsU0VLKUBFQ0FfTUVEX0VCSVQoMjAxMSw0MDQzNSwsLCdDVVI9U0VLJ","ywnV0lOPTEwMCxQRVY9WScpKQ==&amp;WINDOW=FIRST_POPUP&amp;HEIGHT=450&amp;WIDTH=450&amp;START_MAXIMIZED=FALSE&amp;VAR:CALENDAR=FIVEDAY&amp;VAR:SYMBOL=B033YF&amp;VAR:INDEX=0"}</definedName>
    <definedName name="_15815__FDSAUDITLINK__" hidden="1">{"fdsup://directions/FAT Viewer?action=UPDATE&amp;creator=factset&amp;DYN_ARGS=TRUE&amp;DOC_NAME=FAT:FQL_AUDITING_CLIENT_TEMPLATE.FAT&amp;display_string=Audit&amp;VAR:KEY=SRCBUHOVQL&amp;VAR:QUERY=KEZGX0VCSVRfSUIoQU5OLDIwMTIsLCwsU0VLKUBFQ0FfTUVEX0VCSVQoMjAxMiw0MDQzNSwsLCdDVVI9U0VLJ","ywnV0lOPTEwMCxQRVY9WScpKQ==&amp;WINDOW=FIRST_POPUP&amp;HEIGHT=450&amp;WIDTH=450&amp;START_MAXIMIZED=FALSE&amp;VAR:CALENDAR=FIVEDAY&amp;VAR:SYMBOL=B033YF&amp;VAR:INDEX=0"}</definedName>
    <definedName name="_15816__FDSAUDITLINK__" hidden="1">{"fdsup://directions/FAT Viewer?action=UPDATE&amp;creator=factset&amp;DYN_ARGS=TRUE&amp;DOC_NAME=FAT:FQL_AUDITING_CLIENT_TEMPLATE.FAT&amp;display_string=Audit&amp;VAR:KEY=CVULEFUJOF&amp;VAR:QUERY=KEZGX0VCSVRfSUIoQU5OLDIwMTMsLCwsU0VLKUBFQ0FfTUVEX0VCSVQoMjAxMyw0MDQzNSwsLCdDVVI9U0VLJ","ywnV0lOPTEwMCxQRVY9WScpKQ==&amp;WINDOW=FIRST_POPUP&amp;HEIGHT=450&amp;WIDTH=450&amp;START_MAXIMIZED=FALSE&amp;VAR:CALENDAR=FIVEDAY&amp;VAR:SYMBOL=B033YF&amp;VAR:INDEX=0"}</definedName>
    <definedName name="_15817__FDSAUDITLINK__" hidden="1">{"fdsup://directions/FAT Viewer?action=UPDATE&amp;creator=factset&amp;DYN_ARGS=TRUE&amp;DOC_NAME=FAT:FQL_AUDITING_CLIENT_TEMPLATE.FAT&amp;display_string=Audit&amp;VAR:KEY=WTCDSJKBAN&amp;VAR:QUERY=KEZGX0VCSVRfSUIoQU5OLDIwMTAsLCwsU0VLKUBFQ0FfTUVEX0VCSVQoMjAxMCw0MDQzNSwsLCdDVVI9U0VLJ","ywnV0lOPTEwMCxQRVY9WScpKQ==&amp;WINDOW=FIRST_POPUP&amp;HEIGHT=450&amp;WIDTH=450&amp;START_MAXIMIZED=FALSE&amp;VAR:CALENDAR=FIVEDAY&amp;VAR:SYMBOL=B033YF&amp;VAR:INDEX=0"}</definedName>
    <definedName name="_15818__FDSAUDITLINK__" hidden="1">{"fdsup://directions/FAT Viewer?action=UPDATE&amp;creator=factset&amp;DYN_ARGS=TRUE&amp;DOC_NAME=FAT:FQL_AUDITING_CLIENT_TEMPLATE.FAT&amp;display_string=Audit&amp;VAR:KEY=CVQFQPCFIZ&amp;VAR:QUERY=KEZGX0VCSVRfSUIoQU5OLDIwMTEsLCwsU0VLKUBFQ0FfTUVEX0VCSVQoMjAxMSw0MDQzNSwsLCdDVVI9U0VLJ","ywnV0lOPTEwMCxQRVY9WScpKQ==&amp;WINDOW=FIRST_POPUP&amp;HEIGHT=450&amp;WIDTH=450&amp;START_MAXIMIZED=FALSE&amp;VAR:CALENDAR=FIVEDAY&amp;VAR:SYMBOL=B033YF&amp;VAR:INDEX=0"}</definedName>
    <definedName name="_15819__FDSAUDITLINK__" hidden="1">{"fdsup://directions/FAT Viewer?action=UPDATE&amp;creator=factset&amp;DYN_ARGS=TRUE&amp;DOC_NAME=FAT:FQL_AUDITING_CLIENT_TEMPLATE.FAT&amp;display_string=Audit&amp;VAR:KEY=SRCBUHOVQL&amp;VAR:QUERY=KEZGX0VCSVRfSUIoQU5OLDIwMTIsLCwsU0VLKUBFQ0FfTUVEX0VCSVQoMjAxMiw0MDQzNSwsLCdDVVI9U0VLJ","ywnV0lOPTEwMCxQRVY9WScpKQ==&amp;WINDOW=FIRST_POPUP&amp;HEIGHT=450&amp;WIDTH=450&amp;START_MAXIMIZED=FALSE&amp;VAR:CALENDAR=FIVEDAY&amp;VAR:SYMBOL=B033YF&amp;VAR:INDEX=0"}</definedName>
    <definedName name="_15820__FDSAUDITLINK__" hidden="1">{"fdsup://directions/FAT Viewer?action=UPDATE&amp;creator=factset&amp;DYN_ARGS=TRUE&amp;DOC_NAME=FAT:FQL_AUDITING_CLIENT_TEMPLATE.FAT&amp;display_string=Audit&amp;VAR:KEY=CVULEFUJOF&amp;VAR:QUERY=KEZGX0VCSVRfSUIoQU5OLDIwMTMsLCwsU0VLKUBFQ0FfTUVEX0VCSVQoMjAxMyw0MDQzNSwsLCdDVVI9U0VLJ","ywnV0lOPTEwMCxQRVY9WScpKQ==&amp;WINDOW=FIRST_POPUP&amp;HEIGHT=450&amp;WIDTH=450&amp;START_MAXIMIZED=FALSE&amp;VAR:CALENDAR=FIVEDAY&amp;VAR:SYMBOL=B033YF&amp;VAR:INDEX=0"}</definedName>
    <definedName name="_15821__FDSAUDITLINK__" hidden="1">{"fdsup://directions/FAT Viewer?action=UPDATE&amp;creator=factset&amp;DYN_ARGS=TRUE&amp;DOC_NAME=FAT:FQL_AUDITING_CLIENT_TEMPLATE.FAT&amp;display_string=Audit&amp;VAR:KEY=AZMDATIFOZ&amp;VAR:QUERY=RkZfTkVUX0lOQyhBTk4sMjAwNywsLCxTRUsp&amp;WINDOW=FIRST_POPUP&amp;HEIGHT=450&amp;WIDTH=450&amp;START_MA","XIMIZED=FALSE&amp;VAR:CALENDAR=FIVEDAY&amp;VAR:SYMBOL=B033YF&amp;VAR:INDEX=0"}</definedName>
    <definedName name="_15822__FDSAUDITLINK__" hidden="1">{"fdsup://directions/FAT Viewer?action=UPDATE&amp;creator=factset&amp;DYN_ARGS=TRUE&amp;DOC_NAME=FAT:FQL_AUDITING_CLIENT_TEMPLATE.FAT&amp;display_string=Audit&amp;VAR:KEY=UZMHYPSTIJ&amp;VAR:QUERY=RkZfTkVUX0lOQyhBTk4sMjAwOCwsLCxTRUsp&amp;WINDOW=FIRST_POPUP&amp;HEIGHT=450&amp;WIDTH=450&amp;START_MA","XIMIZED=FALSE&amp;VAR:CALENDAR=FIVEDAY&amp;VAR:SYMBOL=B033YF&amp;VAR:INDEX=0"}</definedName>
    <definedName name="_15823__FDSAUDITLINK__" hidden="1">{"fdsup://directions/FAT Viewer?action=UPDATE&amp;creator=factset&amp;DYN_ARGS=TRUE&amp;DOC_NAME=FAT:FQL_AUDITING_CLIENT_TEMPLATE.FAT&amp;display_string=Audit&amp;VAR:KEY=GBAHSZUVYJ&amp;VAR:QUERY=RkZfTkVUX0lOQyhBTk4sMjAwOSwsLCxTRUsp&amp;WINDOW=FIRST_POPUP&amp;HEIGHT=450&amp;WIDTH=450&amp;START_MA","XIMIZED=FALSE&amp;VAR:CALENDAR=FIVEDAY&amp;VAR:SYMBOL=B033YF&amp;VAR:INDEX=0"}</definedName>
    <definedName name="_15824__FDSAUDITLINK__" hidden="1">{"fdsup://directions/FAT Viewer?action=UPDATE&amp;creator=factset&amp;DYN_ARGS=TRUE&amp;DOC_NAME=FAT:FQL_AUDITING_CLIENT_TEMPLATE.FAT&amp;display_string=Audit&amp;VAR:KEY=WNSVEBYRSV&amp;VAR:QUERY=KEZGX05FVF9JTkMoQU5OLDIwMTAsLCwsU0VLKUBFQ0FfTUVEX05FVCgyMDEwLDQwNDM1LCwsJ0NVUj1TRUsnL","CdXSU49MTAwLFBFVj1ZJykp&amp;WINDOW=FIRST_POPUP&amp;HEIGHT=450&amp;WIDTH=450&amp;START_MAXIMIZED=FALSE&amp;VAR:CALENDAR=FIVEDAY&amp;VAR:SYMBOL=B033YF&amp;VAR:INDEX=0"}</definedName>
    <definedName name="_15825__FDSAUDITLINK__" hidden="1">{"fdsup://directions/FAT Viewer?action=UPDATE&amp;creator=factset&amp;DYN_ARGS=TRUE&amp;DOC_NAME=FAT:FQL_AUDITING_CLIENT_TEMPLATE.FAT&amp;display_string=Audit&amp;VAR:KEY=UPENMJUDCF&amp;VAR:QUERY=KEZGX05FVF9JTkMoQU5OLDIwMTEsLCwsU0VLKUBFQ0FfTUVEX05FVCgyMDExLDQwNDM1LCwsJ0NVUj1TRUsnL","CdXSU49MTAwLFBFVj1ZJykp&amp;WINDOW=FIRST_POPUP&amp;HEIGHT=450&amp;WIDTH=450&amp;START_MAXIMIZED=FALSE&amp;VAR:CALENDAR=FIVEDAY&amp;VAR:SYMBOL=B033YF&amp;VAR:INDEX=0"}</definedName>
    <definedName name="_15826__FDSAUDITLINK__" hidden="1">{"fdsup://directions/FAT Viewer?action=UPDATE&amp;creator=factset&amp;DYN_ARGS=TRUE&amp;DOC_NAME=FAT:FQL_AUDITING_CLIENT_TEMPLATE.FAT&amp;display_string=Audit&amp;VAR:KEY=UHURAJONGB&amp;VAR:QUERY=KEZGX05FVF9JTkMoQU5OLDIwMTIsLCwsU0VLKUBFQ0FfTUVEX05FVCgyMDEyLDQwNDM1LCwsJ0NVUj1TRUsnL","CdXSU49MTAwLFBFVj1ZJykp&amp;WINDOW=FIRST_POPUP&amp;HEIGHT=450&amp;WIDTH=450&amp;START_MAXIMIZED=FALSE&amp;VAR:CALENDAR=FIVEDAY&amp;VAR:SYMBOL=B033YF&amp;VAR:INDEX=0"}</definedName>
    <definedName name="_15827__FDSAUDITLINK__" hidden="1">{"fdsup://directions/FAT Viewer?action=UPDATE&amp;creator=factset&amp;DYN_ARGS=TRUE&amp;DOC_NAME=FAT:FQL_AUDITING_CLIENT_TEMPLATE.FAT&amp;display_string=Audit&amp;VAR:KEY=YXWPANGZUP&amp;VAR:QUERY=KEZGX05FVF9JTkMoQU5OLDIwMTMsLCwsU0VLKUBFQ0FfTUVEX05FVCgyMDEzLDQwNDM1LCwsJ0NVUj1TRUsnL","CdXSU49MTAwLFBFVj1ZJykp&amp;WINDOW=FIRST_POPUP&amp;HEIGHT=450&amp;WIDTH=450&amp;START_MAXIMIZED=FALSE&amp;VAR:CALENDAR=FIVEDAY&amp;VAR:SYMBOL=B033YF&amp;VAR:INDEX=0"}</definedName>
    <definedName name="_15828__FDSAUDITLINK__" hidden="1">{"fdsup://directions/FAT Viewer?action=UPDATE&amp;creator=factset&amp;DYN_ARGS=TRUE&amp;DOC_NAME=FAT:FQL_AUDITING_CLIENT_TEMPLATE.FAT&amp;display_string=Audit&amp;VAR:KEY=MDYZYTMTWH&amp;VAR:QUERY=RkZfQ0FQRVgoQU5OLDIwMDcsLCwsU0VLKQ==&amp;WINDOW=FIRST_POPUP&amp;HEIGHT=450&amp;WIDTH=450&amp;START_MA","XIMIZED=FALSE&amp;VAR:CALENDAR=FIVEDAY&amp;VAR:SYMBOL=B033YF&amp;VAR:INDEX=0"}</definedName>
    <definedName name="_15829__FDSAUDITLINK__" hidden="1">{"fdsup://directions/FAT Viewer?action=UPDATE&amp;creator=factset&amp;DYN_ARGS=TRUE&amp;DOC_NAME=FAT:FQL_AUDITING_CLIENT_TEMPLATE.FAT&amp;display_string=Audit&amp;VAR:KEY=QHKZSBATQF&amp;VAR:QUERY=RkZfQ0FQRVgoQU5OLDIwMDgsLCwsU0VLKQ==&amp;WINDOW=FIRST_POPUP&amp;HEIGHT=450&amp;WIDTH=450&amp;START_MA","XIMIZED=FALSE&amp;VAR:CALENDAR=FIVEDAY&amp;VAR:SYMBOL=B033YF&amp;VAR:INDEX=0"}</definedName>
    <definedName name="_15830__FDSAUDITLINK__" hidden="1">{"fdsup://directions/FAT Viewer?action=UPDATE&amp;creator=factset&amp;DYN_ARGS=TRUE&amp;DOC_NAME=FAT:FQL_AUDITING_CLIENT_TEMPLATE.FAT&amp;display_string=Audit&amp;VAR:KEY=WFYBMPQHUB&amp;VAR:QUERY=RkZfQ0FQRVgoQU5OLDIwMDksLCwsU0VLKQ==&amp;WINDOW=FIRST_POPUP&amp;HEIGHT=450&amp;WIDTH=450&amp;START_MA","XIMIZED=FALSE&amp;VAR:CALENDAR=FIVEDAY&amp;VAR:SYMBOL=B033YF&amp;VAR:INDEX=0"}</definedName>
    <definedName name="_15831__FDSAUDITLINK__" hidden="1">{"fdsup://directions/FAT Viewer?action=UPDATE&amp;creator=factset&amp;DYN_ARGS=TRUE&amp;DOC_NAME=FAT:FQL_AUDITING_CLIENT_TEMPLATE.FAT&amp;display_string=Audit&amp;VAR:KEY=MBWDWBSHCL&amp;VAR:QUERY=KEZGX0NBUEVYKEFOTiwyMDEwLCwsLFNFSylARUNBX01FRF9DQVBFWCgyMDEwLDQwNDM1LCwsJ0NVUj1TRUsnL","CdXSU49MTAwLFBFVj1ZJykp&amp;WINDOW=FIRST_POPUP&amp;HEIGHT=450&amp;WIDTH=450&amp;START_MAXIMIZED=FALSE&amp;VAR:CALENDAR=FIVEDAY&amp;VAR:SYMBOL=B033YF&amp;VAR:INDEX=0"}</definedName>
    <definedName name="_15832__FDSAUDITLINK__" hidden="1">{"fdsup://directions/FAT Viewer?action=UPDATE&amp;creator=factset&amp;DYN_ARGS=TRUE&amp;DOC_NAME=FAT:FQL_AUDITING_CLIENT_TEMPLATE.FAT&amp;display_string=Audit&amp;VAR:KEY=WZMBILUNIZ&amp;VAR:QUERY=KEZGX0NBUEVYKEFOTiwyMDExLCwsLFNFSylARUNBX01FRF9DQVBFWCgyMDExLDQwNDM1LCwsJ0NVUj1TRUsnL","CdXSU49MTAwLFBFVj1ZJykp&amp;WINDOW=FIRST_POPUP&amp;HEIGHT=450&amp;WIDTH=450&amp;START_MAXIMIZED=FALSE&amp;VAR:CALENDAR=FIVEDAY&amp;VAR:SYMBOL=B033YF&amp;VAR:INDEX=0"}</definedName>
    <definedName name="_15833__FDSAUDITLINK__" hidden="1">{"fdsup://directions/FAT Viewer?action=UPDATE&amp;creator=factset&amp;DYN_ARGS=TRUE&amp;DOC_NAME=FAT:FQL_AUDITING_CLIENT_TEMPLATE.FAT&amp;display_string=Audit&amp;VAR:KEY=CRCXIPKTKB&amp;VAR:QUERY=KEZGX0NBUEVYKEFOTiwyMDEyLCwsLFNFSylARUNBX01FRF9DQVBFWCgyMDEyLDQwNDM1LCwsJ0NVUj1TRUsnL","CdXSU49MTAwLFBFVj1ZJykp&amp;WINDOW=FIRST_POPUP&amp;HEIGHT=450&amp;WIDTH=450&amp;START_MAXIMIZED=FALSE&amp;VAR:CALENDAR=FIVEDAY&amp;VAR:SYMBOL=B033YF&amp;VAR:INDEX=0"}</definedName>
    <definedName name="_15834__FDSAUDITLINK__" hidden="1">{"fdsup://directions/FAT Viewer?action=UPDATE&amp;creator=factset&amp;DYN_ARGS=TRUE&amp;DOC_NAME=FAT:FQL_AUDITING_CLIENT_TEMPLATE.FAT&amp;display_string=Audit&amp;VAR:KEY=MLYJCRUZSF&amp;VAR:QUERY=KEZGX0NBUEVYKEFOTiwyMDEzLCwsLFNFSylARUNBX01FRF9DQVBFWCgyMDEzLDQwNDM1LCwsJ0NVUj1TRUsnL","CdXSU49MTAwLFBFVj1ZJykp&amp;WINDOW=FIRST_POPUP&amp;HEIGHT=450&amp;WIDTH=450&amp;START_MAXIMIZED=FALSE&amp;VAR:CALENDAR=FIVEDAY&amp;VAR:SYMBOL=B033YF&amp;VAR:INDEX=0"}</definedName>
    <definedName name="_15835__FDSAUDITLINK__" hidden="1">{"fdsup://directions/FAT Viewer?action=UPDATE&amp;creator=factset&amp;DYN_ARGS=TRUE&amp;DOC_NAME=FAT:FQL_AUDITING_CLIENT_TEMPLATE.FAT&amp;display_string=Audit&amp;VAR:KEY=EVOPYVWPKB&amp;VAR:QUERY=KEZGX0VCSVREQV9JQihMVE1TLDAsLCwsU0VLKUBGRl9FQklUREFfSUIoTFRNU19TRU1JLDAsLCwsU0VLKSk=&amp;","WINDOW=FIRST_POPUP&amp;HEIGHT=450&amp;WIDTH=450&amp;START_MAXIMIZED=FALSE&amp;VAR:CALENDAR=FIVEDAY&amp;VAR:SYMBOL=B033YF&amp;VAR:INDEX=0"}</definedName>
    <definedName name="_15836__FDSAUDITLINK__" hidden="1">{"fdsup://directions/FAT Viewer?action=UPDATE&amp;creator=factset&amp;DYN_ARGS=TRUE&amp;DOC_NAME=FAT:FQL_AUDITING_CLIENT_TEMPLATE.FAT&amp;display_string=Audit&amp;VAR:KEY=QVUTENUZOR&amp;VAR:QUERY=RkZfU0hMRFJTX0VRKEFOTiwwLCwsLFNFSyk=&amp;WINDOW=FIRST_POPUP&amp;HEIGHT=450&amp;WIDTH=450&amp;START_MA","XIMIZED=FALSE&amp;VAR:CALENDAR=FIVEDAY&amp;VAR:SYMBOL=B033YF&amp;VAR:INDEX=0"}</definedName>
    <definedName name="_15837__FDSAUDITLINK__" hidden="1">{"fdsup://directions/FAT Viewer?action=UPDATE&amp;creator=factset&amp;DYN_ARGS=TRUE&amp;DOC_NAME=FAT:FQL_AUDITING_CLIENT_TEMPLATE.FAT&amp;display_string=Audit&amp;VAR:KEY=CBGPWLYDIR&amp;VAR:QUERY=RkZfRUJJVERBX0lCKEFOTiwyMDA3LCwsLEVVUik=&amp;WINDOW=FIRST_POPUP&amp;HEIGHT=450&amp;WIDTH=450&amp;STAR","T_MAXIMIZED=FALSE&amp;VAR:CALENDAR=FIVEDAY&amp;VAR:SYMBOL=449000&amp;VAR:INDEX=0"}</definedName>
    <definedName name="_15838__FDSAUDITLINK__" hidden="1">{"fdsup://directions/FAT Viewer?action=UPDATE&amp;creator=factset&amp;DYN_ARGS=TRUE&amp;DOC_NAME=FAT:FQL_AUDITING_CLIENT_TEMPLATE.FAT&amp;display_string=Audit&amp;VAR:KEY=UXEHQDCDQZ&amp;VAR:QUERY=RkZfRUJJVERBX0lCKEFOTiwyMDA4LCwsLEVVUik=&amp;WINDOW=FIRST_POPUP&amp;HEIGHT=450&amp;WIDTH=450&amp;STAR","T_MAXIMIZED=FALSE&amp;VAR:CALENDAR=FIVEDAY&amp;VAR:SYMBOL=449000&amp;VAR:INDEX=0"}</definedName>
    <definedName name="_15839__FDSAUDITLINK__" hidden="1">{"fdsup://directions/FAT Viewer?action=UPDATE&amp;creator=factset&amp;DYN_ARGS=TRUE&amp;DOC_NAME=FAT:FQL_AUDITING_CLIENT_TEMPLATE.FAT&amp;display_string=Audit&amp;VAR:KEY=QJQPELKPCL&amp;VAR:QUERY=RkZfRUJJVERBX0lCKEFOTiwyMDA5LCwsLEVVUik=&amp;WINDOW=FIRST_POPUP&amp;HEIGHT=450&amp;WIDTH=450&amp;STAR","T_MAXIMIZED=FALSE&amp;VAR:CALENDAR=FIVEDAY&amp;VAR:SYMBOL=449000&amp;VAR:INDEX=0"}</definedName>
    <definedName name="_15840__FDSAUDITLINK__" hidden="1">{"fdsup://directions/FAT Viewer?action=UPDATE&amp;creator=factset&amp;DYN_ARGS=TRUE&amp;DOC_NAME=FAT:FQL_AUDITING_CLIENT_TEMPLATE.FAT&amp;display_string=Audit&amp;VAR:KEY=QFALKVITKT&amp;VAR:QUERY=KEZGX0VCSVREQV9JQihBTk4sMjAxMCwsLCxFVVIpQEVDQV9NRURfRUJJVERBKDIwMTAsNDA0MzUsLCwnQ1VSP","UVVUicsJ1dJTj0xMDAsUEVWPVknKSk=&amp;WINDOW=FIRST_POPUP&amp;HEIGHT=450&amp;WIDTH=450&amp;START_MAXIMIZED=FALSE&amp;VAR:CALENDAR=FIVEDAY&amp;VAR:SYMBOL=449000&amp;VAR:INDEX=0"}</definedName>
    <definedName name="_15841__FDSAUDITLINK__" hidden="1">{"fdsup://directions/FAT Viewer?action=UPDATE&amp;creator=factset&amp;DYN_ARGS=TRUE&amp;DOC_NAME=FAT:FQL_AUDITING_CLIENT_TEMPLATE.FAT&amp;display_string=Audit&amp;VAR:KEY=OLERINKVOH&amp;VAR:QUERY=KEZGX0VCSVREQV9JQihBTk4sMjAxMSwsLCxFVVIpQEVDQV9NRURfRUJJVERBKDIwMTEsNDA0MzUsLCwnQ1VSP","UVVUicsJ1dJTj0xMDAsUEVWPVknKSk=&amp;WINDOW=FIRST_POPUP&amp;HEIGHT=450&amp;WIDTH=450&amp;START_MAXIMIZED=FALSE&amp;VAR:CALENDAR=FIVEDAY&amp;VAR:SYMBOL=449000&amp;VAR:INDEX=0"}</definedName>
    <definedName name="_15842__FDSAUDITLINK__" hidden="1">{"fdsup://directions/FAT Viewer?action=UPDATE&amp;creator=factset&amp;DYN_ARGS=TRUE&amp;DOC_NAME=FAT:FQL_AUDITING_CLIENT_TEMPLATE.FAT&amp;display_string=Audit&amp;VAR:KEY=WBUHSRYLUF&amp;VAR:QUERY=KEZGX0VCSVREQV9JQihBTk4sMjAxMiwsLCxFVVIpQEVDQV9NRURfRUJJVERBKDIwMTIsNDA0MzUsLCwnQ1VSP","UVVUicsJ1dJTj0xMDAsUEVWPVknKSk=&amp;WINDOW=FIRST_POPUP&amp;HEIGHT=450&amp;WIDTH=450&amp;START_MAXIMIZED=FALSE&amp;VAR:CALENDAR=FIVEDAY&amp;VAR:SYMBOL=449000&amp;VAR:INDEX=0"}</definedName>
    <definedName name="_15843__FDSAUDITLINK__" hidden="1">{"fdsup://directions/FAT Viewer?action=UPDATE&amp;creator=factset&amp;DYN_ARGS=TRUE&amp;DOC_NAME=FAT:FQL_AUDITING_CLIENT_TEMPLATE.FAT&amp;display_string=Audit&amp;VAR:KEY=YFKXWFEVKH&amp;VAR:QUERY=KEZGX0VCSVREQV9JQihBTk4sMjAxMywsLCxFVVIpQEVDQV9NRURfRUJJVERBKDIwMTMsNDA0MzUsLCwnQ1VSP","UVVUicsJ1dJTj0xMDAsUEVWPVknKSk=&amp;WINDOW=FIRST_POPUP&amp;HEIGHT=450&amp;WIDTH=450&amp;START_MAXIMIZED=FALSE&amp;VAR:CALENDAR=FIVEDAY&amp;VAR:SYMBOL=449000&amp;VAR:INDEX=0"}</definedName>
    <definedName name="_15844__FDSAUDITLINK__" hidden="1">{"fdsup://directions/FAT Viewer?action=UPDATE&amp;creator=factset&amp;DYN_ARGS=TRUE&amp;DOC_NAME=FAT:FQL_AUDITING_CLIENT_TEMPLATE.FAT&amp;display_string=Audit&amp;VAR:KEY=ITSBQPWFYN&amp;VAR:QUERY=RkZfRUJJVF9JQihBTk4sMjAwNywsLCxFVVIpK0ZGX0FNT1JUX0NGKEFOTiwyMDA3LCwsLEVVUik=&amp;WINDOW=F","IRST_POPUP&amp;HEIGHT=450&amp;WIDTH=450&amp;START_MAXIMIZED=FALSE&amp;VAR:CALENDAR=FIVEDAY&amp;VAR:SYMBOL=449000&amp;VAR:INDEX=0"}</definedName>
    <definedName name="_15845__FDSAUDITLINK__" hidden="1">{"fdsup://directions/FAT Viewer?action=UPDATE&amp;creator=factset&amp;DYN_ARGS=TRUE&amp;DOC_NAME=FAT:FQL_AUDITING_CLIENT_TEMPLATE.FAT&amp;display_string=Audit&amp;VAR:KEY=GTOJIJKHGN&amp;VAR:QUERY=RkZfRUJJVF9JQihBTk4sMjAwOCwsLCxFVVIpK0ZGX0FNT1JUX0NGKEFOTiwyMDA4LCwsLEVVUik=&amp;WINDOW=F","IRST_POPUP&amp;HEIGHT=450&amp;WIDTH=450&amp;START_MAXIMIZED=FALSE&amp;VAR:CALENDAR=FIVEDAY&amp;VAR:SYMBOL=449000&amp;VAR:INDEX=0"}</definedName>
    <definedName name="_15846__FDSAUDITLINK__" hidden="1">{"fdsup://directions/FAT Viewer?action=UPDATE&amp;creator=factset&amp;DYN_ARGS=TRUE&amp;DOC_NAME=FAT:FQL_AUDITING_CLIENT_TEMPLATE.FAT&amp;display_string=Audit&amp;VAR:KEY=UHWDEVWHEJ&amp;VAR:QUERY=RkZfRUJJVF9JQihBTk4sMjAwOSwsLCxFVVIpK0ZGX0FNT1JUX0NGKEFOTiwyMDA5LCwsLEVVUik=&amp;WINDOW=F","IRST_POPUP&amp;HEIGHT=450&amp;WIDTH=450&amp;START_MAXIMIZED=FALSE&amp;VAR:CALENDAR=FIVEDAY&amp;VAR:SYMBOL=449000&amp;VAR:INDEX=0"}</definedName>
    <definedName name="_15847__FDSAUDITLINK__" hidden="1">{"fdsup://directions/FAT Viewer?action=UPDATE&amp;creator=factset&amp;DYN_ARGS=TRUE&amp;DOC_NAME=FAT:FQL_AUDITING_CLIENT_TEMPLATE.FAT&amp;display_string=Audit&amp;VAR:KEY=AZAFOXKZGN&amp;VAR:QUERY=KChGRl9FQklUX0lCKEFOTiwyMDEwLCwsLEVVUikrRkZfQU1PUlRfQ0YoQU5OLDIwMTAsLCwsRVVSKSlAKEVDQ","V9NRURfRUJJVCgyMDEwLDQwNDM1LCwsJ0NVUj1FVVInLCdXSU49MTAwLFBFVj1ZJykrWkFWKEVDQV9NRURfR1coMjAxMCw0MDQzNSwsLCdDVVI9RVVSJywnV0lOPTEwMCxQRVY9WScpKSkp&amp;WINDOW=FIRST_POPUP&amp;HEIGHT=450&amp;WIDTH=450&amp;START_MAXIMIZED=FALSE&amp;VAR:CALENDAR=FIVEDAY&amp;VAR:SYMBOL=449000&amp;VAR:INDEX=","0"}</definedName>
    <definedName name="_15848__FDSAUDITLINK__" hidden="1">{"fdsup://directions/FAT Viewer?action=UPDATE&amp;creator=factset&amp;DYN_ARGS=TRUE&amp;DOC_NAME=FAT:FQL_AUDITING_CLIENT_TEMPLATE.FAT&amp;display_string=Audit&amp;VAR:KEY=QXMBQJMVWL&amp;VAR:QUERY=KChGRl9FQklUX0lCKEFOTiwyMDExLCwsLEVVUikrRkZfQU1PUlRfQ0YoQU5OLDIwMTEsLCwsRVVSKSlAKEVDQ","V9NRURfRUJJVCgyMDExLDQwNDM1LCwsJ0NVUj1FVVInLCdXSU49MTAwLFBFVj1ZJykrWkFWKEVDQV9NRURfR1coMjAxMSw0MDQzNSwsLCdDVVI9RVVSJywnV0lOPTEwMCxQRVY9WScpKSkp&amp;WINDOW=FIRST_POPUP&amp;HEIGHT=450&amp;WIDTH=450&amp;START_MAXIMIZED=FALSE&amp;VAR:CALENDAR=FIVEDAY&amp;VAR:SYMBOL=449000&amp;VAR:INDEX=","0"}</definedName>
    <definedName name="_15849__FDSAUDITLINK__" hidden="1">{"fdsup://directions/FAT Viewer?action=UPDATE&amp;creator=factset&amp;DYN_ARGS=TRUE&amp;DOC_NAME=FAT:FQL_AUDITING_CLIENT_TEMPLATE.FAT&amp;display_string=Audit&amp;VAR:KEY=YZULUTIRQR&amp;VAR:QUERY=KChGRl9FQklUX0lCKEFOTiwyMDEyLCwsLEVVUikrRkZfQU1PUlRfQ0YoQU5OLDIwMTIsLCwsRVVSKSlAKEVDQ","V9NRURfRUJJVCgyMDEyLDQwNDM1LCwsJ0NVUj1FVVInLCdXSU49MTAwLFBFVj1ZJykrWkFWKEVDQV9NRURfR1coMjAxMiw0MDQzNSwsLCdDVVI9RVVSJywnV0lOPTEwMCxQRVY9WScpKSkp&amp;WINDOW=FIRST_POPUP&amp;HEIGHT=450&amp;WIDTH=450&amp;START_MAXIMIZED=FALSE&amp;VAR:CALENDAR=FIVEDAY&amp;VAR:SYMBOL=449000&amp;VAR:INDEX=","0"}</definedName>
    <definedName name="_15850__FDSAUDITLINK__" hidden="1">{"fdsup://directions/FAT Viewer?action=UPDATE&amp;creator=factset&amp;DYN_ARGS=TRUE&amp;DOC_NAME=FAT:FQL_AUDITING_CLIENT_TEMPLATE.FAT&amp;display_string=Audit&amp;VAR:KEY=CDARGLIHSF&amp;VAR:QUERY=KChGRl9FQklUX0lCKEFOTiwyMDEzLCwsLEVVUikrRkZfQU1PUlRfQ0YoQU5OLDIwMTMsLCwsRVVSKSlAKEVDQ","V9NRURfRUJJVCgyMDEzLDQwNDM1LCwsJ0NVUj1FVVInLCdXSU49MTAwLFBFVj1ZJykrWkFWKEVDQV9NRURfR1coMjAxMyw0MDQzNSwsLCdDVVI9RVVSJywnV0lOPTEwMCxQRVY9WScpKSkp&amp;WINDOW=FIRST_POPUP&amp;HEIGHT=450&amp;WIDTH=450&amp;START_MAXIMIZED=FALSE&amp;VAR:CALENDAR=FIVEDAY&amp;VAR:SYMBOL=449000&amp;VAR:INDEX=","0"}</definedName>
    <definedName name="_15851__FDSAUDITLINK__" hidden="1">{"fdsup://directions/FAT Viewer?action=UPDATE&amp;creator=factset&amp;DYN_ARGS=TRUE&amp;DOC_NAME=FAT:FQL_AUDITING_CLIENT_TEMPLATE.FAT&amp;display_string=Audit&amp;VAR:KEY=YXKBSNGTEL&amp;VAR:QUERY=RkZfRUJJVF9JQihBTk4sMjAwNywsLCxFVVIp&amp;WINDOW=FIRST_POPUP&amp;HEIGHT=450&amp;WIDTH=450&amp;START_MA","XIMIZED=FALSE&amp;VAR:CALENDAR=FIVEDAY&amp;VAR:SYMBOL=449000&amp;VAR:INDEX=0"}</definedName>
    <definedName name="_15852__FDSAUDITLINK__" hidden="1">{"fdsup://directions/FAT Viewer?action=UPDATE&amp;creator=factset&amp;DYN_ARGS=TRUE&amp;DOC_NAME=FAT:FQL_AUDITING_CLIENT_TEMPLATE.FAT&amp;display_string=Audit&amp;VAR:KEY=MFAZGTMTCF&amp;VAR:QUERY=RkZfRUJJVF9JQihBTk4sMjAwOCwsLCxFVVIp&amp;WINDOW=FIRST_POPUP&amp;HEIGHT=450&amp;WIDTH=450&amp;START_MA","XIMIZED=FALSE&amp;VAR:CALENDAR=FIVEDAY&amp;VAR:SYMBOL=449000&amp;VAR:INDEX=0"}</definedName>
    <definedName name="_15853__FDSAUDITLINK__" hidden="1">{"fdsup://directions/FAT Viewer?action=UPDATE&amp;creator=factset&amp;DYN_ARGS=TRUE&amp;DOC_NAME=FAT:FQL_AUDITING_CLIENT_TEMPLATE.FAT&amp;display_string=Audit&amp;VAR:KEY=MVQBUTGLKP&amp;VAR:QUERY=RkZfRUJJVF9JQihBTk4sMjAwOSwsLCxFVVIp&amp;WINDOW=FIRST_POPUP&amp;HEIGHT=450&amp;WIDTH=450&amp;START_MA","XIMIZED=FALSE&amp;VAR:CALENDAR=FIVEDAY&amp;VAR:SYMBOL=449000&amp;VAR:INDEX=0"}</definedName>
    <definedName name="_15854__FDSAUDITLINK__" hidden="1">{"fdsup://directions/FAT Viewer?action=UPDATE&amp;creator=factset&amp;DYN_ARGS=TRUE&amp;DOC_NAME=FAT:FQL_AUDITING_CLIENT_TEMPLATE.FAT&amp;display_string=Audit&amp;VAR:KEY=UJCTKDIFWT&amp;VAR:QUERY=KEZGX0VCSVRfSUIoQU5OLDIwMTAsLCwsRVVSKUBFQ0FfTUVEX0VCSVQoMjAxMCw0MDQzNSwsLCdDVVI9RVVSJ","ywnV0lOPTEwMCxQRVY9WScpKQ==&amp;WINDOW=FIRST_POPUP&amp;HEIGHT=450&amp;WIDTH=450&amp;START_MAXIMIZED=FALSE&amp;VAR:CALENDAR=FIVEDAY&amp;VAR:SYMBOL=449000&amp;VAR:INDEX=0"}</definedName>
    <definedName name="_15855__FDSAUDITLINK__" hidden="1">{"fdsup://directions/FAT Viewer?action=UPDATE&amp;creator=factset&amp;DYN_ARGS=TRUE&amp;DOC_NAME=FAT:FQL_AUDITING_CLIENT_TEMPLATE.FAT&amp;display_string=Audit&amp;VAR:KEY=SPSBGLUDYZ&amp;VAR:QUERY=KEZGX0VCSVRfSUIoQU5OLDIwMTEsLCwsRVVSKUBFQ0FfTUVEX0VCSVQoMjAxMSw0MDQzNSwsLCdDVVI9RVVSJ","ywnV0lOPTEwMCxQRVY9WScpKQ==&amp;WINDOW=FIRST_POPUP&amp;HEIGHT=450&amp;WIDTH=450&amp;START_MAXIMIZED=FALSE&amp;VAR:CALENDAR=FIVEDAY&amp;VAR:SYMBOL=449000&amp;VAR:INDEX=0"}</definedName>
    <definedName name="_15856__FDSAUDITLINK__" hidden="1">{"fdsup://directions/FAT Viewer?action=UPDATE&amp;creator=factset&amp;DYN_ARGS=TRUE&amp;DOC_NAME=FAT:FQL_AUDITING_CLIENT_TEMPLATE.FAT&amp;display_string=Audit&amp;VAR:KEY=OVIHGTCFSR&amp;VAR:QUERY=KEZGX0VCSVRfSUIoQU5OLDIwMTIsLCwsRVVSKUBFQ0FfTUVEX0VCSVQoMjAxMiw0MDQzNSwsLCdDVVI9RVVSJ","ywnV0lOPTEwMCxQRVY9WScpKQ==&amp;WINDOW=FIRST_POPUP&amp;HEIGHT=450&amp;WIDTH=450&amp;START_MAXIMIZED=FALSE&amp;VAR:CALENDAR=FIVEDAY&amp;VAR:SYMBOL=449000&amp;VAR:INDEX=0"}</definedName>
    <definedName name="_15857__FDSAUDITLINK__" hidden="1">{"fdsup://directions/FAT Viewer?action=UPDATE&amp;creator=factset&amp;DYN_ARGS=TRUE&amp;DOC_NAME=FAT:FQL_AUDITING_CLIENT_TEMPLATE.FAT&amp;display_string=Audit&amp;VAR:KEY=QRYRMXKBSV&amp;VAR:QUERY=KEZGX0VCSVRfSUIoQU5OLDIwMTMsLCwsRVVSKUBFQ0FfTUVEX0VCSVQoMjAxMyw0MDQzNSwsLCdDVVI9RVVSJ","ywnV0lOPTEwMCxQRVY9WScpKQ==&amp;WINDOW=FIRST_POPUP&amp;HEIGHT=450&amp;WIDTH=450&amp;START_MAXIMIZED=FALSE&amp;VAR:CALENDAR=FIVEDAY&amp;VAR:SYMBOL=449000&amp;VAR:INDEX=0"}</definedName>
    <definedName name="_15858__FDSAUDITLINK__" hidden="1">{"fdsup://directions/FAT Viewer?action=UPDATE&amp;creator=factset&amp;DYN_ARGS=TRUE&amp;DOC_NAME=FAT:FQL_AUDITING_CLIENT_TEMPLATE.FAT&amp;display_string=Audit&amp;VAR:KEY=UJCTKDIFWT&amp;VAR:QUERY=KEZGX0VCSVRfSUIoQU5OLDIwMTAsLCwsRVVSKUBFQ0FfTUVEX0VCSVQoMjAxMCw0MDQzNSwsLCdDVVI9RVVSJ","ywnV0lOPTEwMCxQRVY9WScpKQ==&amp;WINDOW=FIRST_POPUP&amp;HEIGHT=450&amp;WIDTH=450&amp;START_MAXIMIZED=FALSE&amp;VAR:CALENDAR=FIVEDAY&amp;VAR:SYMBOL=449000&amp;VAR:INDEX=0"}</definedName>
    <definedName name="_15859__FDSAUDITLINK__" hidden="1">{"fdsup://directions/FAT Viewer?action=UPDATE&amp;creator=factset&amp;DYN_ARGS=TRUE&amp;DOC_NAME=FAT:FQL_AUDITING_CLIENT_TEMPLATE.FAT&amp;display_string=Audit&amp;VAR:KEY=SPSBGLUDYZ&amp;VAR:QUERY=KEZGX0VCSVRfSUIoQU5OLDIwMTEsLCwsRVVSKUBFQ0FfTUVEX0VCSVQoMjAxMSw0MDQzNSwsLCdDVVI9RVVSJ","ywnV0lOPTEwMCxQRVY9WScpKQ==&amp;WINDOW=FIRST_POPUP&amp;HEIGHT=450&amp;WIDTH=450&amp;START_MAXIMIZED=FALSE&amp;VAR:CALENDAR=FIVEDAY&amp;VAR:SYMBOL=449000&amp;VAR:INDEX=0"}</definedName>
    <definedName name="_15860__FDSAUDITLINK__" hidden="1">{"fdsup://directions/FAT Viewer?action=UPDATE&amp;creator=factset&amp;DYN_ARGS=TRUE&amp;DOC_NAME=FAT:FQL_AUDITING_CLIENT_TEMPLATE.FAT&amp;display_string=Audit&amp;VAR:KEY=OVIHGTCFSR&amp;VAR:QUERY=KEZGX0VCSVRfSUIoQU5OLDIwMTIsLCwsRVVSKUBFQ0FfTUVEX0VCSVQoMjAxMiw0MDQzNSwsLCdDVVI9RVVSJ","ywnV0lOPTEwMCxQRVY9WScpKQ==&amp;WINDOW=FIRST_POPUP&amp;HEIGHT=450&amp;WIDTH=450&amp;START_MAXIMIZED=FALSE&amp;VAR:CALENDAR=FIVEDAY&amp;VAR:SYMBOL=449000&amp;VAR:INDEX=0"}</definedName>
    <definedName name="_15861__FDSAUDITLINK__" hidden="1">{"fdsup://directions/FAT Viewer?action=UPDATE&amp;creator=factset&amp;DYN_ARGS=TRUE&amp;DOC_NAME=FAT:FQL_AUDITING_CLIENT_TEMPLATE.FAT&amp;display_string=Audit&amp;VAR:KEY=QRYRMXKBSV&amp;VAR:QUERY=KEZGX0VCSVRfSUIoQU5OLDIwMTMsLCwsRVVSKUBFQ0FfTUVEX0VCSVQoMjAxMyw0MDQzNSwsLCdDVVI9RVVSJ","ywnV0lOPTEwMCxQRVY9WScpKQ==&amp;WINDOW=FIRST_POPUP&amp;HEIGHT=450&amp;WIDTH=450&amp;START_MAXIMIZED=FALSE&amp;VAR:CALENDAR=FIVEDAY&amp;VAR:SYMBOL=449000&amp;VAR:INDEX=0"}</definedName>
    <definedName name="_15862__FDSAUDITLINK__" hidden="1">{"fdsup://directions/FAT Viewer?action=UPDATE&amp;creator=factset&amp;DYN_ARGS=TRUE&amp;DOC_NAME=FAT:FQL_AUDITING_CLIENT_TEMPLATE.FAT&amp;display_string=Audit&amp;VAR:KEY=QFMXUPAZGN&amp;VAR:QUERY=RkZfTkVUX0lOQyhBTk4sMjAwNywsLCxFVVIp&amp;WINDOW=FIRST_POPUP&amp;HEIGHT=450&amp;WIDTH=450&amp;START_MA","XIMIZED=FALSE&amp;VAR:CALENDAR=FIVEDAY&amp;VAR:SYMBOL=449000&amp;VAR:INDEX=0"}</definedName>
    <definedName name="_15863__FDSAUDITLINK__" hidden="1">{"fdsup://directions/FAT Viewer?action=UPDATE&amp;creator=factset&amp;DYN_ARGS=TRUE&amp;DOC_NAME=FAT:FQL_AUDITING_CLIENT_TEMPLATE.FAT&amp;display_string=Audit&amp;VAR:KEY=IHAZEPKVAX&amp;VAR:QUERY=RkZfTkVUX0lOQyhBTk4sMjAwOCwsLCxFVVIp&amp;WINDOW=FIRST_POPUP&amp;HEIGHT=450&amp;WIDTH=450&amp;START_MA","XIMIZED=FALSE&amp;VAR:CALENDAR=FIVEDAY&amp;VAR:SYMBOL=449000&amp;VAR:INDEX=0"}</definedName>
    <definedName name="_15864__FDSAUDITLINK__" hidden="1">{"fdsup://directions/FAT Viewer?action=UPDATE&amp;creator=factset&amp;DYN_ARGS=TRUE&amp;DOC_NAME=FAT:FQL_AUDITING_CLIENT_TEMPLATE.FAT&amp;display_string=Audit&amp;VAR:KEY=AJKFQVYDMJ&amp;VAR:QUERY=RkZfTkVUX0lOQyhBTk4sMjAwOSwsLCxFVVIp&amp;WINDOW=FIRST_POPUP&amp;HEIGHT=450&amp;WIDTH=450&amp;START_MA","XIMIZED=FALSE&amp;VAR:CALENDAR=FIVEDAY&amp;VAR:SYMBOL=449000&amp;VAR:INDEX=0"}</definedName>
    <definedName name="_15865__FDSAUDITLINK__" hidden="1">{"fdsup://directions/FAT Viewer?action=UPDATE&amp;creator=factset&amp;DYN_ARGS=TRUE&amp;DOC_NAME=FAT:FQL_AUDITING_CLIENT_TEMPLATE.FAT&amp;display_string=Audit&amp;VAR:KEY=EHYTOVADCB&amp;VAR:QUERY=KEZGX05FVF9JTkMoQU5OLDIwMTAsLCwsRVVSKUBFQ0FfTUVEX05FVCgyMDEwLDQwNDM1LCwsJ0NVUj1FVVInL","CdXSU49MTAwLFBFVj1ZJykp&amp;WINDOW=FIRST_POPUP&amp;HEIGHT=450&amp;WIDTH=450&amp;START_MAXIMIZED=FALSE&amp;VAR:CALENDAR=FIVEDAY&amp;VAR:SYMBOL=449000&amp;VAR:INDEX=0"}</definedName>
    <definedName name="_15866__FDSAUDITLINK__" hidden="1">{"fdsup://directions/FAT Viewer?action=UPDATE&amp;creator=factset&amp;DYN_ARGS=TRUE&amp;DOC_NAME=FAT:FQL_AUDITING_CLIENT_TEMPLATE.FAT&amp;display_string=Audit&amp;VAR:KEY=YVQJQVIDML&amp;VAR:QUERY=KEZGX05FVF9JTkMoQU5OLDIwMTEsLCwsRVVSKUBFQ0FfTUVEX05FVCgyMDExLDQwNDM1LCwsJ0NVUj1FVVInL","CdXSU49MTAwLFBFVj1ZJykp&amp;WINDOW=FIRST_POPUP&amp;HEIGHT=450&amp;WIDTH=450&amp;START_MAXIMIZED=FALSE&amp;VAR:CALENDAR=FIVEDAY&amp;VAR:SYMBOL=449000&amp;VAR:INDEX=0"}</definedName>
    <definedName name="_15867__FDSAUDITLINK__" hidden="1">{"fdsup://directions/FAT Viewer?action=UPDATE&amp;creator=factset&amp;DYN_ARGS=TRUE&amp;DOC_NAME=FAT:FQL_AUDITING_CLIENT_TEMPLATE.FAT&amp;display_string=Audit&amp;VAR:KEY=OPSNWBUBCP&amp;VAR:QUERY=KEZGX05FVF9JTkMoQU5OLDIwMTIsLCwsRVVSKUBFQ0FfTUVEX05FVCgyMDEyLDQwNDM1LCwsJ0NVUj1FVVInL","CdXSU49MTAwLFBFVj1ZJykp&amp;WINDOW=FIRST_POPUP&amp;HEIGHT=450&amp;WIDTH=450&amp;START_MAXIMIZED=FALSE&amp;VAR:CALENDAR=FIVEDAY&amp;VAR:SYMBOL=449000&amp;VAR:INDEX=0"}</definedName>
    <definedName name="_15868__FDSAUDITLINK__" hidden="1">{"fdsup://directions/FAT Viewer?action=UPDATE&amp;creator=factset&amp;DYN_ARGS=TRUE&amp;DOC_NAME=FAT:FQL_AUDITING_CLIENT_TEMPLATE.FAT&amp;display_string=Audit&amp;VAR:KEY=MLAZKRGNGV&amp;VAR:QUERY=KEZGX05FVF9JTkMoQU5OLDIwMTMsLCwsRVVSKUBFQ0FfTUVEX05FVCgyMDEzLDQwNDM1LCwsJ0NVUj1FVVInL","CdXSU49MTAwLFBFVj1ZJykp&amp;WINDOW=FIRST_POPUP&amp;HEIGHT=450&amp;WIDTH=450&amp;START_MAXIMIZED=FALSE&amp;VAR:CALENDAR=FIVEDAY&amp;VAR:SYMBOL=449000&amp;VAR:INDEX=0"}</definedName>
    <definedName name="_15869__FDSAUDITLINK__" hidden="1">{"fdsup://directions/FAT Viewer?action=UPDATE&amp;creator=factset&amp;DYN_ARGS=TRUE&amp;DOC_NAME=FAT:FQL_AUDITING_CLIENT_TEMPLATE.FAT&amp;display_string=Audit&amp;VAR:KEY=KZUHMTOJQZ&amp;VAR:QUERY=RkZfQ0FQRVgoQU5OLDIwMDcsLCwsRVVSKQ==&amp;WINDOW=FIRST_POPUP&amp;HEIGHT=450&amp;WIDTH=450&amp;START_MA","XIMIZED=FALSE&amp;VAR:CALENDAR=FIVEDAY&amp;VAR:SYMBOL=449000&amp;VAR:INDEX=0"}</definedName>
    <definedName name="_15870__FDSAUDITLINK__" hidden="1">{"fdsup://directions/FAT Viewer?action=UPDATE&amp;creator=factset&amp;DYN_ARGS=TRUE&amp;DOC_NAME=FAT:FQL_AUDITING_CLIENT_TEMPLATE.FAT&amp;display_string=Audit&amp;VAR:KEY=OLCZABQZKV&amp;VAR:QUERY=RkZfQ0FQRVgoQU5OLDIwMDgsLCwsRVVSKQ==&amp;WINDOW=FIRST_POPUP&amp;HEIGHT=450&amp;WIDTH=450&amp;START_MA","XIMIZED=FALSE&amp;VAR:CALENDAR=FIVEDAY&amp;VAR:SYMBOL=449000&amp;VAR:INDEX=0"}</definedName>
    <definedName name="_15871__FDSAUDITLINK__" hidden="1">{"fdsup://directions/FAT Viewer?action=UPDATE&amp;creator=factset&amp;DYN_ARGS=TRUE&amp;DOC_NAME=FAT:FQL_AUDITING_CLIENT_TEMPLATE.FAT&amp;display_string=Audit&amp;VAR:KEY=QDWZENSHED&amp;VAR:QUERY=RkZfQ0FQRVgoQU5OLDIwMDksLCwsRVVSKQ==&amp;WINDOW=FIRST_POPUP&amp;HEIGHT=450&amp;WIDTH=450&amp;START_MA","XIMIZED=FALSE&amp;VAR:CALENDAR=FIVEDAY&amp;VAR:SYMBOL=449000&amp;VAR:INDEX=0"}</definedName>
    <definedName name="_15872__FDSAUDITLINK__" hidden="1">{"fdsup://directions/FAT Viewer?action=UPDATE&amp;creator=factset&amp;DYN_ARGS=TRUE&amp;DOC_NAME=FAT:FQL_AUDITING_CLIENT_TEMPLATE.FAT&amp;display_string=Audit&amp;VAR:KEY=MZQHOVEFOJ&amp;VAR:QUERY=KEZGX0NBUEVYKEFOTiwyMDEwLCwsLEVVUilARUNBX01FRF9DQVBFWCgyMDEwLDQwNDM1LCwsJ0NVUj1FVVInL","CdXSU49MTAwLFBFVj1ZJykp&amp;WINDOW=FIRST_POPUP&amp;HEIGHT=450&amp;WIDTH=450&amp;START_MAXIMIZED=FALSE&amp;VAR:CALENDAR=FIVEDAY&amp;VAR:SYMBOL=449000&amp;VAR:INDEX=0"}</definedName>
    <definedName name="_15873__FDSAUDITLINK__" hidden="1">{"fdsup://directions/FAT Viewer?action=UPDATE&amp;creator=factset&amp;DYN_ARGS=TRUE&amp;DOC_NAME=FAT:FQL_AUDITING_CLIENT_TEMPLATE.FAT&amp;display_string=Audit&amp;VAR:KEY=WJUDINCFEV&amp;VAR:QUERY=KEZGX0NBUEVYKEFOTiwyMDExLCwsLEVVUilARUNBX01FRF9DQVBFWCgyMDExLDQwNDM1LCwsJ0NVUj1FVVInL","CdXSU49MTAwLFBFVj1ZJykp&amp;WINDOW=FIRST_POPUP&amp;HEIGHT=450&amp;WIDTH=450&amp;START_MAXIMIZED=FALSE&amp;VAR:CALENDAR=FIVEDAY&amp;VAR:SYMBOL=449000&amp;VAR:INDEX=0"}</definedName>
    <definedName name="_15874__FDSAUDITLINK__" hidden="1">{"fdsup://directions/FAT Viewer?action=UPDATE&amp;creator=factset&amp;DYN_ARGS=TRUE&amp;DOC_NAME=FAT:FQL_AUDITING_CLIENT_TEMPLATE.FAT&amp;display_string=Audit&amp;VAR:KEY=EPYFUVOVMZ&amp;VAR:QUERY=KEZGX0NBUEVYKEFOTiwyMDEyLCwsLEVVUilARUNBX01FRF9DQVBFWCgyMDEyLDQwNDM1LCwsJ0NVUj1FVVInL","CdXSU49MTAwLFBFVj1ZJykp&amp;WINDOW=FIRST_POPUP&amp;HEIGHT=450&amp;WIDTH=450&amp;START_MAXIMIZED=FALSE&amp;VAR:CALENDAR=FIVEDAY&amp;VAR:SYMBOL=449000&amp;VAR:INDEX=0"}</definedName>
    <definedName name="_15875__FDSAUDITLINK__" hidden="1">{"fdsup://directions/FAT Viewer?action=UPDATE&amp;creator=factset&amp;DYN_ARGS=TRUE&amp;DOC_NAME=FAT:FQL_AUDITING_CLIENT_TEMPLATE.FAT&amp;display_string=Audit&amp;VAR:KEY=SBIBORQJAR&amp;VAR:QUERY=KEZGX0NBUEVYKEFOTiwyMDEzLCwsLEVVUilARUNBX01FRF9DQVBFWCgyMDEzLDQwNDM1LCwsJ0NVUj1FVVInL","CdXSU49MTAwLFBFVj1ZJykp&amp;WINDOW=FIRST_POPUP&amp;HEIGHT=450&amp;WIDTH=450&amp;START_MAXIMIZED=FALSE&amp;VAR:CALENDAR=FIVEDAY&amp;VAR:SYMBOL=449000&amp;VAR:INDEX=0"}</definedName>
    <definedName name="_15876__FDSAUDITLINK__" hidden="1">{"fdsup://directions/FAT Viewer?action=UPDATE&amp;creator=factset&amp;DYN_ARGS=TRUE&amp;DOC_NAME=FAT:FQL_AUDITING_CLIENT_TEMPLATE.FAT&amp;display_string=Audit&amp;VAR:KEY=QPOPMNCLUB&amp;VAR:QUERY=KEZGX0VCSVREQV9JQihMVE1TLDAsLCwsRVVSKUBGRl9FQklUREFfSUIoTFRNU19TRU1JLDAsLCwsRVVSKSk=&amp;","WINDOW=FIRST_POPUP&amp;HEIGHT=450&amp;WIDTH=450&amp;START_MAXIMIZED=FALSE&amp;VAR:CALENDAR=FIVEDAY&amp;VAR:SYMBOL=449000&amp;VAR:INDEX=0"}</definedName>
    <definedName name="_15877__FDSAUDITLINK__" hidden="1">{"fdsup://directions/FAT Viewer?action=UPDATE&amp;creator=factset&amp;DYN_ARGS=TRUE&amp;DOC_NAME=FAT:FQL_AUDITING_CLIENT_TEMPLATE.FAT&amp;display_string=Audit&amp;VAR:KEY=QNOLKPMNKP&amp;VAR:QUERY=RkZfU0hMRFJTX0VRKEFOTiwwLCwsLEVVUik=&amp;WINDOW=FIRST_POPUP&amp;HEIGHT=450&amp;WIDTH=450&amp;START_MA","XIMIZED=FALSE&amp;VAR:CALENDAR=FIVEDAY&amp;VAR:SYMBOL=449000&amp;VAR:INDEX=0"}</definedName>
    <definedName name="_15878__FDSAUDITLINK__" hidden="1">{"fdsup://directions/FAT Viewer?action=UPDATE&amp;creator=factset&amp;DYN_ARGS=TRUE&amp;DOC_NAME=FAT:FQL_AUDITING_CLIENT_TEMPLATE.FAT&amp;display_string=Audit&amp;VAR:KEY=MXGBQRSLAB&amp;VAR:QUERY=RkZfRUJJVERBX0lCKEFOTiwyMDA3LCwsLFNFSyk=&amp;WINDOW=FIRST_POPUP&amp;HEIGHT=450&amp;WIDTH=450&amp;STAR","T_MAXIMIZED=FALSE&amp;VAR:CALENDAR=FIVEDAY&amp;VAR:SYMBOL=B0L8VR&amp;VAR:INDEX=0"}</definedName>
    <definedName name="_15879__FDSAUDITLINK__" hidden="1">{"fdsup://directions/FAT Viewer?action=UPDATE&amp;creator=factset&amp;DYN_ARGS=TRUE&amp;DOC_NAME=FAT:FQL_AUDITING_CLIENT_TEMPLATE.FAT&amp;display_string=Audit&amp;VAR:KEY=EZYBKLQFYH&amp;VAR:QUERY=RkZfRUJJVERBX0lCKEFOTiwyMDA4LCwsLFNFSyk=&amp;WINDOW=FIRST_POPUP&amp;HEIGHT=450&amp;WIDTH=450&amp;STAR","T_MAXIMIZED=FALSE&amp;VAR:CALENDAR=FIVEDAY&amp;VAR:SYMBOL=B0L8VR&amp;VAR:INDEX=0"}</definedName>
    <definedName name="_15880__FDSAUDITLINK__" hidden="1">{"fdsup://directions/FAT Viewer?action=UPDATE&amp;creator=factset&amp;DYN_ARGS=TRUE&amp;DOC_NAME=FAT:FQL_AUDITING_CLIENT_TEMPLATE.FAT&amp;display_string=Audit&amp;VAR:KEY=QXUJYZEPIV&amp;VAR:QUERY=RkZfRUJJVERBX0lCKEFOTiwyMDA5LCwsLFNFSyk=&amp;WINDOW=FIRST_POPUP&amp;HEIGHT=450&amp;WIDTH=450&amp;STAR","T_MAXIMIZED=FALSE&amp;VAR:CALENDAR=FIVEDAY&amp;VAR:SYMBOL=B0L8VR&amp;VAR:INDEX=0"}</definedName>
    <definedName name="_15881__FDSAUDITLINK__" hidden="1">{"fdsup://directions/FAT Viewer?action=UPDATE&amp;creator=factset&amp;DYN_ARGS=TRUE&amp;DOC_NAME=FAT:FQL_AUDITING_CLIENT_TEMPLATE.FAT&amp;display_string=Audit&amp;VAR:KEY=YZWRQFQBYL&amp;VAR:QUERY=KEZGX0VCSVREQV9JQihBTk4sMjAxMCwsLCxTRUspQEVDQV9NRURfRUJJVERBKDIwMTAsNDA0MzUsLCwnQ1VSP","VNFSycsJ1dJTj0xMDAsUEVWPVknKSk=&amp;WINDOW=FIRST_POPUP&amp;HEIGHT=450&amp;WIDTH=450&amp;START_MAXIMIZED=FALSE&amp;VAR:CALENDAR=FIVEDAY&amp;VAR:SYMBOL=B0L8VR&amp;VAR:INDEX=0"}</definedName>
    <definedName name="_15882__FDSAUDITLINK__" hidden="1">{"fdsup://directions/FAT Viewer?action=UPDATE&amp;creator=factset&amp;DYN_ARGS=TRUE&amp;DOC_NAME=FAT:FQL_AUDITING_CLIENT_TEMPLATE.FAT&amp;display_string=Audit&amp;VAR:KEY=AHOFQTQJCB&amp;VAR:QUERY=KEZGX0VCSVREQV9JQihBTk4sMjAxMSwsLCxTRUspQEVDQV9NRURfRUJJVERBKDIwMTEsNDA0MzUsLCwnQ1VSP","VNFSycsJ1dJTj0xMDAsUEVWPVknKSk=&amp;WINDOW=FIRST_POPUP&amp;HEIGHT=450&amp;WIDTH=450&amp;START_MAXIMIZED=FALSE&amp;VAR:CALENDAR=FIVEDAY&amp;VAR:SYMBOL=B0L8VR&amp;VAR:INDEX=0"}</definedName>
    <definedName name="_15883__FDSAUDITLINK__" hidden="1">{"fdsup://directions/FAT Viewer?action=UPDATE&amp;creator=factset&amp;DYN_ARGS=TRUE&amp;DOC_NAME=FAT:FQL_AUDITING_CLIENT_TEMPLATE.FAT&amp;display_string=Audit&amp;VAR:KEY=ILKPGJUJWF&amp;VAR:QUERY=KEZGX0VCSVREQV9JQihBTk4sMjAxMiwsLCxTRUspQEVDQV9NRURfRUJJVERBKDIwMTIsNDA0MzUsLCwnQ1VSP","VNFSycsJ1dJTj0xMDAsUEVWPVknKSk=&amp;WINDOW=FIRST_POPUP&amp;HEIGHT=450&amp;WIDTH=450&amp;START_MAXIMIZED=FALSE&amp;VAR:CALENDAR=FIVEDAY&amp;VAR:SYMBOL=B0L8VR&amp;VAR:INDEX=0"}</definedName>
    <definedName name="_15884__FDSAUDITLINK__" hidden="1">{"fdsup://directions/FAT Viewer?action=UPDATE&amp;creator=factset&amp;DYN_ARGS=TRUE&amp;DOC_NAME=FAT:FQL_AUDITING_CLIENT_TEMPLATE.FAT&amp;display_string=Audit&amp;VAR:KEY=YFYLYZKZMP&amp;VAR:QUERY=KEZGX0VCSVREQV9JQihBTk4sMjAxMywsLCxTRUspQEVDQV9NRURfRUJJVERBKDIwMTMsNDA0MzUsLCwnQ1VSP","VNFSycsJ1dJTj0xMDAsUEVWPVknKSk=&amp;WINDOW=FIRST_POPUP&amp;HEIGHT=450&amp;WIDTH=450&amp;START_MAXIMIZED=FALSE&amp;VAR:CALENDAR=FIVEDAY&amp;VAR:SYMBOL=B0L8VR&amp;VAR:INDEX=0"}</definedName>
    <definedName name="_15885__FDSAUDITLINK__" hidden="1">{"fdsup://directions/FAT Viewer?action=UPDATE&amp;creator=factset&amp;DYN_ARGS=TRUE&amp;DOC_NAME=FAT:FQL_AUDITING_CLIENT_TEMPLATE.FAT&amp;display_string=Audit&amp;VAR:KEY=GFUXQBARYV&amp;VAR:QUERY=RkZfRUJJVF9JQihBTk4sMjAwNywsLCxTRUspK0ZGX0FNT1JUX0NGKEFOTiwyMDA3LCwsLFNFSyk=&amp;WINDOW=F","IRST_POPUP&amp;HEIGHT=450&amp;WIDTH=450&amp;START_MAXIMIZED=FALSE&amp;VAR:CALENDAR=FIVEDAY&amp;VAR:SYMBOL=B0L8VR&amp;VAR:INDEX=0"}</definedName>
    <definedName name="_15886__FDSAUDITLINK__" hidden="1">{"fdsup://directions/FAT Viewer?action=UPDATE&amp;creator=factset&amp;DYN_ARGS=TRUE&amp;DOC_NAME=FAT:FQL_AUDITING_CLIENT_TEMPLATE.FAT&amp;display_string=Audit&amp;VAR:KEY=AHUFKRMFOZ&amp;VAR:QUERY=RkZfRUJJVF9JQihBTk4sMjAwOCwsLCxTRUspK0ZGX0FNT1JUX0NGKEFOTiwyMDA4LCwsLFNFSyk=&amp;WINDOW=F","IRST_POPUP&amp;HEIGHT=450&amp;WIDTH=450&amp;START_MAXIMIZED=FALSE&amp;VAR:CALENDAR=FIVEDAY&amp;VAR:SYMBOL=B0L8VR&amp;VAR:INDEX=0"}</definedName>
    <definedName name="_15887__FDSAUDITLINK__" hidden="1">{"fdsup://directions/FAT Viewer?action=UPDATE&amp;creator=factset&amp;DYN_ARGS=TRUE&amp;DOC_NAME=FAT:FQL_AUDITING_CLIENT_TEMPLATE.FAT&amp;display_string=Audit&amp;VAR:KEY=YBYPCFOVWN&amp;VAR:QUERY=RkZfRUJJVF9JQihBTk4sMjAwOSwsLCxTRUspK0ZGX0FNT1JUX0NGKEFOTiwyMDA5LCwsLFNFSyk=&amp;WINDOW=F","IRST_POPUP&amp;HEIGHT=450&amp;WIDTH=450&amp;START_MAXIMIZED=FALSE&amp;VAR:CALENDAR=FIVEDAY&amp;VAR:SYMBOL=B0L8VR&amp;VAR:INDEX=0"}</definedName>
    <definedName name="_15888__FDSAUDITLINK__" hidden="1">{"fdsup://directions/FAT Viewer?action=UPDATE&amp;creator=factset&amp;DYN_ARGS=TRUE&amp;DOC_NAME=FAT:FQL_AUDITING_CLIENT_TEMPLATE.FAT&amp;display_string=Audit&amp;VAR:KEY=WXQBWXOFIL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L8VR&amp;VAR:INDEX=","0"}</definedName>
    <definedName name="_15889__FDSAUDITLINK__" hidden="1">{"fdsup://directions/FAT Viewer?action=UPDATE&amp;creator=factset&amp;DYN_ARGS=TRUE&amp;DOC_NAME=FAT:FQL_AUDITING_CLIENT_TEMPLATE.FAT&amp;display_string=Audit&amp;VAR:KEY=IVCJGFYTKL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L8VR&amp;VAR:INDEX=","0"}</definedName>
    <definedName name="_15890__FDSAUDITLINK__" hidden="1">{"fdsup://directions/FAT Viewer?action=UPDATE&amp;creator=factset&amp;DYN_ARGS=TRUE&amp;DOC_NAME=FAT:FQL_AUDITING_CLIENT_TEMPLATE.FAT&amp;display_string=Audit&amp;VAR:KEY=YBWHGLAJCB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L8VR&amp;VAR:INDEX=","0"}</definedName>
    <definedName name="_15891__FDSAUDITLINK__" hidden="1">{"fdsup://directions/FAT Viewer?action=UPDATE&amp;creator=factset&amp;DYN_ARGS=TRUE&amp;DOC_NAME=FAT:FQL_AUDITING_CLIENT_TEMPLATE.FAT&amp;display_string=Audit&amp;VAR:KEY=WVIJMDYFGX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L8VR&amp;VAR:INDEX=","0"}</definedName>
    <definedName name="_15892__FDSAUDITLINK__" hidden="1">{"fdsup://directions/FAT Viewer?action=UPDATE&amp;creator=factset&amp;DYN_ARGS=TRUE&amp;DOC_NAME=FAT:FQL_AUDITING_CLIENT_TEMPLATE.FAT&amp;display_string=Audit&amp;VAR:KEY=WTKJUXMTUL&amp;VAR:QUERY=RkZfRUJJVF9JQihBTk4sMjAwNywsLCxTRUsp&amp;WINDOW=FIRST_POPUP&amp;HEIGHT=450&amp;WIDTH=450&amp;START_MA","XIMIZED=FALSE&amp;VAR:CALENDAR=FIVEDAY&amp;VAR:SYMBOL=B0L8VR&amp;VAR:INDEX=0"}</definedName>
    <definedName name="_15893__FDSAUDITLINK__" hidden="1">{"fdsup://directions/FAT Viewer?action=UPDATE&amp;creator=factset&amp;DYN_ARGS=TRUE&amp;DOC_NAME=FAT:FQL_AUDITING_CLIENT_TEMPLATE.FAT&amp;display_string=Audit&amp;VAR:KEY=GVITILYJUJ&amp;VAR:QUERY=RkZfRUJJVF9JQihBTk4sMjAwOCwsLCxTRUsp&amp;WINDOW=FIRST_POPUP&amp;HEIGHT=450&amp;WIDTH=450&amp;START_MA","XIMIZED=FALSE&amp;VAR:CALENDAR=FIVEDAY&amp;VAR:SYMBOL=B0L8VR&amp;VAR:INDEX=0"}</definedName>
    <definedName name="_15894__FDSAUDITLINK__" hidden="1">{"fdsup://directions/FAT Viewer?action=UPDATE&amp;creator=factset&amp;DYN_ARGS=TRUE&amp;DOC_NAME=FAT:FQL_AUDITING_CLIENT_TEMPLATE.FAT&amp;display_string=Audit&amp;VAR:KEY=MPCBYJSHKV&amp;VAR:QUERY=RkZfRUJJVF9JQihBTk4sMjAwOSwsLCxTRUsp&amp;WINDOW=FIRST_POPUP&amp;HEIGHT=450&amp;WIDTH=450&amp;START_MA","XIMIZED=FALSE&amp;VAR:CALENDAR=FIVEDAY&amp;VAR:SYMBOL=B0L8VR&amp;VAR:INDEX=0"}</definedName>
    <definedName name="_15895__FDSAUDITLINK__" hidden="1">{"fdsup://directions/FAT Viewer?action=UPDATE&amp;creator=factset&amp;DYN_ARGS=TRUE&amp;DOC_NAME=FAT:FQL_AUDITING_CLIENT_TEMPLATE.FAT&amp;display_string=Audit&amp;VAR:KEY=QTCXMRSFQB&amp;VAR:QUERY=KEZGX0VCSVRfSUIoQU5OLDIwMTAsLCwsU0VLKUBFQ0FfTUVEX0VCSVQoMjAxMCw0MDQzNSwsLCdDVVI9U0VLJ","ywnV0lOPTEwMCxQRVY9WScpKQ==&amp;WINDOW=FIRST_POPUP&amp;HEIGHT=450&amp;WIDTH=450&amp;START_MAXIMIZED=FALSE&amp;VAR:CALENDAR=FIVEDAY&amp;VAR:SYMBOL=B0L8VR&amp;VAR:INDEX=0"}</definedName>
    <definedName name="_15896__FDSAUDITLINK__" hidden="1">{"fdsup://directions/FAT Viewer?action=UPDATE&amp;creator=factset&amp;DYN_ARGS=TRUE&amp;DOC_NAME=FAT:FQL_AUDITING_CLIENT_TEMPLATE.FAT&amp;display_string=Audit&amp;VAR:KEY=IBMVCVMZSN&amp;VAR:QUERY=KEZGX0VCSVRfSUIoQU5OLDIwMTEsLCwsU0VLKUBFQ0FfTUVEX0VCSVQoMjAxMSw0MDQzNSwsLCdDVVI9U0VLJ","ywnV0lOPTEwMCxQRVY9WScpKQ==&amp;WINDOW=FIRST_POPUP&amp;HEIGHT=450&amp;WIDTH=450&amp;START_MAXIMIZED=FALSE&amp;VAR:CALENDAR=FIVEDAY&amp;VAR:SYMBOL=B0L8VR&amp;VAR:INDEX=0"}</definedName>
    <definedName name="_15897__FDSAUDITLINK__" hidden="1">{"fdsup://directions/FAT Viewer?action=UPDATE&amp;creator=factset&amp;DYN_ARGS=TRUE&amp;DOC_NAME=FAT:FQL_AUDITING_CLIENT_TEMPLATE.FAT&amp;display_string=Audit&amp;VAR:KEY=GFWLOTOBOJ&amp;VAR:QUERY=KEZGX0VCSVRfSUIoQU5OLDIwMTIsLCwsU0VLKUBFQ0FfTUVEX0VCSVQoMjAxMiw0MDQzNSwsLCdDVVI9U0VLJ","ywnV0lOPTEwMCxQRVY9WScpKQ==&amp;WINDOW=FIRST_POPUP&amp;HEIGHT=450&amp;WIDTH=450&amp;START_MAXIMIZED=FALSE&amp;VAR:CALENDAR=FIVEDAY&amp;VAR:SYMBOL=B0L8VR&amp;VAR:INDEX=0"}</definedName>
    <definedName name="_15898__FDSAUDITLINK__" hidden="1">{"fdsup://directions/FAT Viewer?action=UPDATE&amp;creator=factset&amp;DYN_ARGS=TRUE&amp;DOC_NAME=FAT:FQL_AUDITING_CLIENT_TEMPLATE.FAT&amp;display_string=Audit&amp;VAR:KEY=KHOHWTMDIN&amp;VAR:QUERY=KEZGX0VCSVRfSUIoQU5OLDIwMTMsLCwsU0VLKUBFQ0FfTUVEX0VCSVQoMjAxMyw0MDQzNSwsLCdDVVI9U0VLJ","ywnV0lOPTEwMCxQRVY9WScpKQ==&amp;WINDOW=FIRST_POPUP&amp;HEIGHT=450&amp;WIDTH=450&amp;START_MAXIMIZED=FALSE&amp;VAR:CALENDAR=FIVEDAY&amp;VAR:SYMBOL=B0L8VR&amp;VAR:INDEX=0"}</definedName>
    <definedName name="_15899__FDSAUDITLINK__" hidden="1">{"fdsup://directions/FAT Viewer?action=UPDATE&amp;creator=factset&amp;DYN_ARGS=TRUE&amp;DOC_NAME=FAT:FQL_AUDITING_CLIENT_TEMPLATE.FAT&amp;display_string=Audit&amp;VAR:KEY=QTCXMRSFQB&amp;VAR:QUERY=KEZGX0VCSVRfSUIoQU5OLDIwMTAsLCwsU0VLKUBFQ0FfTUVEX0VCSVQoMjAxMCw0MDQzNSwsLCdDVVI9U0VLJ","ywnV0lOPTEwMCxQRVY9WScpKQ==&amp;WINDOW=FIRST_POPUP&amp;HEIGHT=450&amp;WIDTH=450&amp;START_MAXIMIZED=FALSE&amp;VAR:CALENDAR=FIVEDAY&amp;VAR:SYMBOL=B0L8VR&amp;VAR:INDEX=0"}</definedName>
    <definedName name="_15900__FDSAUDITLINK__" hidden="1">{"fdsup://directions/FAT Viewer?action=UPDATE&amp;creator=factset&amp;DYN_ARGS=TRUE&amp;DOC_NAME=FAT:FQL_AUDITING_CLIENT_TEMPLATE.FAT&amp;display_string=Audit&amp;VAR:KEY=IBMVCVMZSN&amp;VAR:QUERY=KEZGX0VCSVRfSUIoQU5OLDIwMTEsLCwsU0VLKUBFQ0FfTUVEX0VCSVQoMjAxMSw0MDQzNSwsLCdDVVI9U0VLJ","ywnV0lOPTEwMCxQRVY9WScpKQ==&amp;WINDOW=FIRST_POPUP&amp;HEIGHT=450&amp;WIDTH=450&amp;START_MAXIMIZED=FALSE&amp;VAR:CALENDAR=FIVEDAY&amp;VAR:SYMBOL=B0L8VR&amp;VAR:INDEX=0"}</definedName>
    <definedName name="_15901__FDSAUDITLINK__" hidden="1">{"fdsup://directions/FAT Viewer?action=UPDATE&amp;creator=factset&amp;DYN_ARGS=TRUE&amp;DOC_NAME=FAT:FQL_AUDITING_CLIENT_TEMPLATE.FAT&amp;display_string=Audit&amp;VAR:KEY=GFWLOTOBOJ&amp;VAR:QUERY=KEZGX0VCSVRfSUIoQU5OLDIwMTIsLCwsU0VLKUBFQ0FfTUVEX0VCSVQoMjAxMiw0MDQzNSwsLCdDVVI9U0VLJ","ywnV0lOPTEwMCxQRVY9WScpKQ==&amp;WINDOW=FIRST_POPUP&amp;HEIGHT=450&amp;WIDTH=450&amp;START_MAXIMIZED=FALSE&amp;VAR:CALENDAR=FIVEDAY&amp;VAR:SYMBOL=B0L8VR&amp;VAR:INDEX=0"}</definedName>
    <definedName name="_15902__FDSAUDITLINK__" hidden="1">{"fdsup://directions/FAT Viewer?action=UPDATE&amp;creator=factset&amp;DYN_ARGS=TRUE&amp;DOC_NAME=FAT:FQL_AUDITING_CLIENT_TEMPLATE.FAT&amp;display_string=Audit&amp;VAR:KEY=KHOHWTMDIN&amp;VAR:QUERY=KEZGX0VCSVRfSUIoQU5OLDIwMTMsLCwsU0VLKUBFQ0FfTUVEX0VCSVQoMjAxMyw0MDQzNSwsLCdDVVI9U0VLJ","ywnV0lOPTEwMCxQRVY9WScpKQ==&amp;WINDOW=FIRST_POPUP&amp;HEIGHT=450&amp;WIDTH=450&amp;START_MAXIMIZED=FALSE&amp;VAR:CALENDAR=FIVEDAY&amp;VAR:SYMBOL=B0L8VR&amp;VAR:INDEX=0"}</definedName>
    <definedName name="_15903__FDSAUDITLINK__" hidden="1">{"fdsup://directions/FAT Viewer?action=UPDATE&amp;creator=factset&amp;DYN_ARGS=TRUE&amp;DOC_NAME=FAT:FQL_AUDITING_CLIENT_TEMPLATE.FAT&amp;display_string=Audit&amp;VAR:KEY=KXIJSVKTUN&amp;VAR:QUERY=RkZfTkVUX0lOQyhBTk4sMjAwNywsLCxTRUsp&amp;WINDOW=FIRST_POPUP&amp;HEIGHT=450&amp;WIDTH=450&amp;START_MA","XIMIZED=FALSE&amp;VAR:CALENDAR=FIVEDAY&amp;VAR:SYMBOL=B0L8VR&amp;VAR:INDEX=0"}</definedName>
    <definedName name="_15904__FDSAUDITLINK__" hidden="1">{"fdsup://directions/FAT Viewer?action=UPDATE&amp;creator=factset&amp;DYN_ARGS=TRUE&amp;DOC_NAME=FAT:FQL_AUDITING_CLIENT_TEMPLATE.FAT&amp;display_string=Audit&amp;VAR:KEY=SXAPGJCRYD&amp;VAR:QUERY=RkZfTkVUX0lOQyhBTk4sMjAwOCwsLCxTRUsp&amp;WINDOW=FIRST_POPUP&amp;HEIGHT=450&amp;WIDTH=450&amp;START_MA","XIMIZED=FALSE&amp;VAR:CALENDAR=FIVEDAY&amp;VAR:SYMBOL=B0L8VR&amp;VAR:INDEX=0"}</definedName>
    <definedName name="_15905__FDSAUDITLINK__" hidden="1">{"fdsup://directions/FAT Viewer?action=UPDATE&amp;creator=factset&amp;DYN_ARGS=TRUE&amp;DOC_NAME=FAT:FQL_AUDITING_CLIENT_TEMPLATE.FAT&amp;display_string=Audit&amp;VAR:KEY=MJQJOTMTQX&amp;VAR:QUERY=RkZfTkVUX0lOQyhBTk4sMjAwOSwsLCxTRUsp&amp;WINDOW=FIRST_POPUP&amp;HEIGHT=450&amp;WIDTH=450&amp;START_MA","XIMIZED=FALSE&amp;VAR:CALENDAR=FIVEDAY&amp;VAR:SYMBOL=B0L8VR&amp;VAR:INDEX=0"}</definedName>
    <definedName name="_15906__FDSAUDITLINK__" hidden="1">{"fdsup://directions/FAT Viewer?action=UPDATE&amp;creator=factset&amp;DYN_ARGS=TRUE&amp;DOC_NAME=FAT:FQL_AUDITING_CLIENT_TEMPLATE.FAT&amp;display_string=Audit&amp;VAR:KEY=KVIJMBUFUB&amp;VAR:QUERY=KEZGX05FVF9JTkMoQU5OLDIwMTAsLCwsU0VLKUBFQ0FfTUVEX05FVCgyMDEwLDQwNDM1LCwsJ0NVUj1TRUsnL","CdXSU49MTAwLFBFVj1ZJykp&amp;WINDOW=FIRST_POPUP&amp;HEIGHT=450&amp;WIDTH=450&amp;START_MAXIMIZED=FALSE&amp;VAR:CALENDAR=FIVEDAY&amp;VAR:SYMBOL=B0L8VR&amp;VAR:INDEX=0"}</definedName>
    <definedName name="_15907__FDSAUDITLINK__" hidden="1">{"fdsup://directions/FAT Viewer?action=UPDATE&amp;creator=factset&amp;DYN_ARGS=TRUE&amp;DOC_NAME=FAT:FQL_AUDITING_CLIENT_TEMPLATE.FAT&amp;display_string=Audit&amp;VAR:KEY=IBMBQXIXOL&amp;VAR:QUERY=KEZGX05FVF9JTkMoQU5OLDIwMTEsLCwsU0VLKUBFQ0FfTUVEX05FVCgyMDExLDQwNDM1LCwsJ0NVUj1TRUsnL","CdXSU49MTAwLFBFVj1ZJykp&amp;WINDOW=FIRST_POPUP&amp;HEIGHT=450&amp;WIDTH=450&amp;START_MAXIMIZED=FALSE&amp;VAR:CALENDAR=FIVEDAY&amp;VAR:SYMBOL=B0L8VR&amp;VAR:INDEX=0"}</definedName>
    <definedName name="_15908__FDSAUDITLINK__" hidden="1">{"fdsup://directions/FAT Viewer?action=UPDATE&amp;creator=factset&amp;DYN_ARGS=TRUE&amp;DOC_NAME=FAT:FQL_AUDITING_CLIENT_TEMPLATE.FAT&amp;display_string=Audit&amp;VAR:KEY=YRIPSNYNKR&amp;VAR:QUERY=KEZGX05FVF9JTkMoQU5OLDIwMTIsLCwsU0VLKUBFQ0FfTUVEX05FVCgyMDEyLDQwNDM1LCwsJ0NVUj1TRUsnL","CdXSU49MTAwLFBFVj1ZJykp&amp;WINDOW=FIRST_POPUP&amp;HEIGHT=450&amp;WIDTH=450&amp;START_MAXIMIZED=FALSE&amp;VAR:CALENDAR=FIVEDAY&amp;VAR:SYMBOL=B0L8VR&amp;VAR:INDEX=0"}</definedName>
    <definedName name="_15909__FDSAUDITLINK__" hidden="1">{"fdsup://directions/FAT Viewer?action=UPDATE&amp;creator=factset&amp;DYN_ARGS=TRUE&amp;DOC_NAME=FAT:FQL_AUDITING_CLIENT_TEMPLATE.FAT&amp;display_string=Audit&amp;VAR:KEY=OLEBGZGTIT&amp;VAR:QUERY=KEZGX05FVF9JTkMoQU5OLDIwMTMsLCwsU0VLKUBFQ0FfTUVEX05FVCgyMDEzLDQwNDM1LCwsJ0NVUj1TRUsnL","CdXSU49MTAwLFBFVj1ZJykp&amp;WINDOW=FIRST_POPUP&amp;HEIGHT=450&amp;WIDTH=450&amp;START_MAXIMIZED=FALSE&amp;VAR:CALENDAR=FIVEDAY&amp;VAR:SYMBOL=B0L8VR&amp;VAR:INDEX=0"}</definedName>
    <definedName name="_15910__FDSAUDITLINK__" hidden="1">{"fdsup://directions/FAT Viewer?action=UPDATE&amp;creator=factset&amp;DYN_ARGS=TRUE&amp;DOC_NAME=FAT:FQL_AUDITING_CLIENT_TEMPLATE.FAT&amp;display_string=Audit&amp;VAR:KEY=YVOPWZYVOX&amp;VAR:QUERY=RkZfQ0FQRVgoQU5OLDIwMDcsLCwsU0VLKQ==&amp;WINDOW=FIRST_POPUP&amp;HEIGHT=450&amp;WIDTH=450&amp;START_MA","XIMIZED=FALSE&amp;VAR:CALENDAR=FIVEDAY&amp;VAR:SYMBOL=B0L8VR&amp;VAR:INDEX=0"}</definedName>
    <definedName name="_15911__FDSAUDITLINK__" hidden="1">{"fdsup://directions/FAT Viewer?action=UPDATE&amp;creator=factset&amp;DYN_ARGS=TRUE&amp;DOC_NAME=FAT:FQL_AUDITING_CLIENT_TEMPLATE.FAT&amp;display_string=Audit&amp;VAR:KEY=KJGBMBWDEP&amp;VAR:QUERY=RkZfQ0FQRVgoQU5OLDIwMDgsLCwsU0VLKQ==&amp;WINDOW=FIRST_POPUP&amp;HEIGHT=450&amp;WIDTH=450&amp;START_MA","XIMIZED=FALSE&amp;VAR:CALENDAR=FIVEDAY&amp;VAR:SYMBOL=B0L8VR&amp;VAR:INDEX=0"}</definedName>
    <definedName name="_15912__FDSAUDITLINK__" hidden="1">{"fdsup://directions/FAT Viewer?action=UPDATE&amp;creator=factset&amp;DYN_ARGS=TRUE&amp;DOC_NAME=FAT:FQL_AUDITING_CLIENT_TEMPLATE.FAT&amp;display_string=Audit&amp;VAR:KEY=MHMBKDYPED&amp;VAR:QUERY=RkZfQ0FQRVgoQU5OLDIwMDksLCwsU0VLKQ==&amp;WINDOW=FIRST_POPUP&amp;HEIGHT=450&amp;WIDTH=450&amp;START_MA","XIMIZED=FALSE&amp;VAR:CALENDAR=FIVEDAY&amp;VAR:SYMBOL=B0L8VR&amp;VAR:INDEX=0"}</definedName>
    <definedName name="_15913__FDSAUDITLINK__" hidden="1">{"fdsup://directions/FAT Viewer?action=UPDATE&amp;creator=factset&amp;DYN_ARGS=TRUE&amp;DOC_NAME=FAT:FQL_AUDITING_CLIENT_TEMPLATE.FAT&amp;display_string=Audit&amp;VAR:KEY=YXUJMTAXUZ&amp;VAR:QUERY=KEZGX0NBUEVYKEFOTiwyMDEwLCwsLFNFSylARUNBX01FRF9DQVBFWCgyMDEwLDQwNDM1LCwsJ0NVUj1TRUsnL","CdXSU49MTAwLFBFVj1ZJykp&amp;WINDOW=FIRST_POPUP&amp;HEIGHT=450&amp;WIDTH=450&amp;START_MAXIMIZED=FALSE&amp;VAR:CALENDAR=FIVEDAY&amp;VAR:SYMBOL=B0L8VR&amp;VAR:INDEX=0"}</definedName>
    <definedName name="_15914__FDSAUDITLINK__" hidden="1">{"fdsup://directions/FAT Viewer?action=UPDATE&amp;creator=factset&amp;DYN_ARGS=TRUE&amp;DOC_NAME=FAT:FQL_AUDITING_CLIENT_TEMPLATE.FAT&amp;display_string=Audit&amp;VAR:KEY=MHKNMDWXEP&amp;VAR:QUERY=KEZGX0NBUEVYKEFOTiwyMDExLCwsLFNFSylARUNBX01FRF9DQVBFWCgyMDExLDQwNDM1LCwsJ0NVUj1TRUsnL","CdXSU49MTAwLFBFVj1ZJykp&amp;WINDOW=FIRST_POPUP&amp;HEIGHT=450&amp;WIDTH=450&amp;START_MAXIMIZED=FALSE&amp;VAR:CALENDAR=FIVEDAY&amp;VAR:SYMBOL=B0L8VR&amp;VAR:INDEX=0"}</definedName>
    <definedName name="_15915__FDSAUDITLINK__" hidden="1">{"fdsup://directions/FAT Viewer?action=UPDATE&amp;creator=factset&amp;DYN_ARGS=TRUE&amp;DOC_NAME=FAT:FQL_AUDITING_CLIENT_TEMPLATE.FAT&amp;display_string=Audit&amp;VAR:KEY=UPALWHSTIL&amp;VAR:QUERY=KEZGX0NBUEVYKEFOTiwyMDEyLCwsLFNFSylARUNBX01FRF9DQVBFWCgyMDEyLDQwNDM1LCwsJ0NVUj1TRUsnL","CdXSU49MTAwLFBFVj1ZJykp&amp;WINDOW=FIRST_POPUP&amp;HEIGHT=450&amp;WIDTH=450&amp;START_MAXIMIZED=FALSE&amp;VAR:CALENDAR=FIVEDAY&amp;VAR:SYMBOL=B0L8VR&amp;VAR:INDEX=0"}</definedName>
    <definedName name="_15916__FDSAUDITLINK__" hidden="1">{"fdsup://directions/FAT Viewer?action=UPDATE&amp;creator=factset&amp;DYN_ARGS=TRUE&amp;DOC_NAME=FAT:FQL_AUDITING_CLIENT_TEMPLATE.FAT&amp;display_string=Audit&amp;VAR:KEY=ONAPQPKRAF&amp;VAR:QUERY=KEZGX0NBUEVYKEFOTiwyMDEzLCwsLFNFSylARUNBX01FRF9DQVBFWCgyMDEzLDQwNDM1LCwsJ0NVUj1TRUsnL","CdXSU49MTAwLFBFVj1ZJykp&amp;WINDOW=FIRST_POPUP&amp;HEIGHT=450&amp;WIDTH=450&amp;START_MAXIMIZED=FALSE&amp;VAR:CALENDAR=FIVEDAY&amp;VAR:SYMBOL=B0L8VR&amp;VAR:INDEX=0"}</definedName>
    <definedName name="_15917__FDSAUDITLINK__" hidden="1">{"fdsup://directions/FAT Viewer?action=UPDATE&amp;creator=factset&amp;DYN_ARGS=TRUE&amp;DOC_NAME=FAT:FQL_AUDITING_CLIENT_TEMPLATE.FAT&amp;display_string=Audit&amp;VAR:KEY=ODQLOHCLOP&amp;VAR:QUERY=KEZGX0VCSVREQV9JQihMVE1TLDAsLCwsU0VLKUBGRl9FQklUREFfSUIoTFRNU19TRU1JLDAsLCwsU0VLKSk=&amp;","WINDOW=FIRST_POPUP&amp;HEIGHT=450&amp;WIDTH=450&amp;START_MAXIMIZED=FALSE&amp;VAR:CALENDAR=FIVEDAY&amp;VAR:SYMBOL=B0L8VR&amp;VAR:INDEX=0"}</definedName>
    <definedName name="_15918__FDSAUDITLINK__" hidden="1">{"fdsup://directions/FAT Viewer?action=UPDATE&amp;creator=factset&amp;DYN_ARGS=TRUE&amp;DOC_NAME=FAT:FQL_AUDITING_CLIENT_TEMPLATE.FAT&amp;display_string=Audit&amp;VAR:KEY=IBCJGROJAF&amp;VAR:QUERY=RkZfU0hMRFJTX0VRKEFOTiwwLCwsLFNFSyk=&amp;WINDOW=FIRST_POPUP&amp;HEIGHT=450&amp;WIDTH=450&amp;START_MA","XIMIZED=FALSE&amp;VAR:CALENDAR=FIVEDAY&amp;VAR:SYMBOL=B0L8VR&amp;VAR:INDEX=0"}</definedName>
    <definedName name="_15919__FDSAUDITLINK__" hidden="1">{"fdsup://directions/FAT Viewer?action=UPDATE&amp;creator=factset&amp;DYN_ARGS=TRUE&amp;DOC_NAME=FAT:FQL_AUDITING_CLIENT_TEMPLATE.FAT&amp;display_string=Audit&amp;VAR:KEY=MJGNMZKDOD&amp;VAR:QUERY=RkZfRUJJVERBX0lCKEFOTiwyMDA3LCwsLEVVUik=&amp;WINDOW=FIRST_POPUP&amp;HEIGHT=450&amp;WIDTH=450&amp;STAR","T_MAXIMIZED=FALSE&amp;VAR:CALENDAR=FIVEDAY&amp;VAR:SYMBOL=546239&amp;VAR:INDEX=0"}</definedName>
    <definedName name="_15920__FDSAUDITLINK__" hidden="1">{"fdsup://directions/FAT Viewer?action=UPDATE&amp;creator=factset&amp;DYN_ARGS=TRUE&amp;DOC_NAME=FAT:FQL_AUDITING_CLIENT_TEMPLATE.FAT&amp;display_string=Audit&amp;VAR:KEY=OPGNAHCLML&amp;VAR:QUERY=RkZfRUJJVERBX0lCKEFOTiwyMDA4LCwsLEVVUik=&amp;WINDOW=FIRST_POPUP&amp;HEIGHT=450&amp;WIDTH=450&amp;STAR","T_MAXIMIZED=FALSE&amp;VAR:CALENDAR=FIVEDAY&amp;VAR:SYMBOL=546239&amp;VAR:INDEX=0"}</definedName>
    <definedName name="_15921__FDSAUDITLINK__" hidden="1">{"fdsup://directions/FAT Viewer?action=UPDATE&amp;creator=factset&amp;DYN_ARGS=TRUE&amp;DOC_NAME=FAT:FQL_AUDITING_CLIENT_TEMPLATE.FAT&amp;display_string=Audit&amp;VAR:KEY=KBCVIDCTMF&amp;VAR:QUERY=RkZfRUJJVERBX0lCKEFOTiwyMDA5LCwsLEVVUik=&amp;WINDOW=FIRST_POPUP&amp;HEIGHT=450&amp;WIDTH=450&amp;STAR","T_MAXIMIZED=FALSE&amp;VAR:CALENDAR=FIVEDAY&amp;VAR:SYMBOL=546239&amp;VAR:INDEX=0"}</definedName>
    <definedName name="_15922__FDSAUDITLINK__" hidden="1">{"fdsup://directions/FAT Viewer?action=UPDATE&amp;creator=factset&amp;DYN_ARGS=TRUE&amp;DOC_NAME=FAT:FQL_AUDITING_CLIENT_TEMPLATE.FAT&amp;display_string=Audit&amp;VAR:KEY=QHSNIXKZAX&amp;VAR:QUERY=KEZGX0VCSVREQV9JQihBTk4sMjAxMCwsLCxFVVIpQEVDQV9NRURfRUJJVERBKDIwMTAsNDA0MzUsLCwnQ1VSP","UVVUicsJ1dJTj0xMDAsUEVWPVknKSk=&amp;WINDOW=FIRST_POPUP&amp;HEIGHT=450&amp;WIDTH=450&amp;START_MAXIMIZED=FALSE&amp;VAR:CALENDAR=FIVEDAY&amp;VAR:SYMBOL=546239&amp;VAR:INDEX=0"}</definedName>
    <definedName name="_15923__FDSAUDITLINK__" hidden="1">{"fdsup://directions/FAT Viewer?action=UPDATE&amp;creator=factset&amp;DYN_ARGS=TRUE&amp;DOC_NAME=FAT:FQL_AUDITING_CLIENT_TEMPLATE.FAT&amp;display_string=Audit&amp;VAR:KEY=OPONQRYVKN&amp;VAR:QUERY=KEZGX0VCSVREQV9JQihBTk4sMjAxMSwsLCxFVVIpQEVDQV9NRURfRUJJVERBKDIwMTEsNDA0MzUsLCwnQ1VSP","UVVUicsJ1dJTj0xMDAsUEVWPVknKSk=&amp;WINDOW=FIRST_POPUP&amp;HEIGHT=450&amp;WIDTH=450&amp;START_MAXIMIZED=FALSE&amp;VAR:CALENDAR=FIVEDAY&amp;VAR:SYMBOL=546239&amp;VAR:INDEX=0"}</definedName>
    <definedName name="_15924__FDSAUDITLINK__" hidden="1">{"fdsup://directions/FAT Viewer?action=UPDATE&amp;creator=factset&amp;DYN_ARGS=TRUE&amp;DOC_NAME=FAT:FQL_AUDITING_CLIENT_TEMPLATE.FAT&amp;display_string=Audit&amp;VAR:KEY=SHAVMJEXWP&amp;VAR:QUERY=KEZGX0VCSVREQV9JQihBTk4sMjAxMiwsLCxFVVIpQEVDQV9NRURfRUJJVERBKDIwMTIsNDA0MzUsLCwnQ1VSP","UVVUicsJ1dJTj0xMDAsUEVWPVknKSk=&amp;WINDOW=FIRST_POPUP&amp;HEIGHT=450&amp;WIDTH=450&amp;START_MAXIMIZED=FALSE&amp;VAR:CALENDAR=FIVEDAY&amp;VAR:SYMBOL=546239&amp;VAR:INDEX=0"}</definedName>
    <definedName name="_15925__FDSAUDITLINK__" hidden="1">{"fdsup://directions/FAT Viewer?action=UPDATE&amp;creator=factset&amp;DYN_ARGS=TRUE&amp;DOC_NAME=FAT:FQL_AUDITING_CLIENT_TEMPLATE.FAT&amp;display_string=Audit&amp;VAR:KEY=IJMXSVSVUT&amp;VAR:QUERY=KEZGX0VCSVREQV9JQihBTk4sMjAxMywsLCxFVVIpQEVDQV9NRURfRUJJVERBKDIwMTMsNDA0MzUsLCwnQ1VSP","UVVUicsJ1dJTj0xMDAsUEVWPVknKSk=&amp;WINDOW=FIRST_POPUP&amp;HEIGHT=450&amp;WIDTH=450&amp;START_MAXIMIZED=FALSE&amp;VAR:CALENDAR=FIVEDAY&amp;VAR:SYMBOL=546239&amp;VAR:INDEX=0"}</definedName>
    <definedName name="_15926__FDSAUDITLINK__" hidden="1">{"fdsup://directions/FAT Viewer?action=UPDATE&amp;creator=factset&amp;DYN_ARGS=TRUE&amp;DOC_NAME=FAT:FQL_AUDITING_CLIENT_TEMPLATE.FAT&amp;display_string=Audit&amp;VAR:KEY=GXIPMZUXGR&amp;VAR:QUERY=RkZfRUJJVF9JQihBTk4sMjAwNywsLCxFVVIpK0ZGX0FNT1JUX0NGKEFOTiwyMDA3LCwsLEVVUik=&amp;WINDOW=F","IRST_POPUP&amp;HEIGHT=450&amp;WIDTH=450&amp;START_MAXIMIZED=FALSE&amp;VAR:CALENDAR=FIVEDAY&amp;VAR:SYMBOL=546239&amp;VAR:INDEX=0"}</definedName>
    <definedName name="_15927__FDSAUDITLINK__" hidden="1">{"fdsup://directions/FAT Viewer?action=UPDATE&amp;creator=factset&amp;DYN_ARGS=TRUE&amp;DOC_NAME=FAT:FQL_AUDITING_CLIENT_TEMPLATE.FAT&amp;display_string=Audit&amp;VAR:KEY=YTINQTWNOZ&amp;VAR:QUERY=RkZfRUJJVF9JQihBTk4sMjAwOCwsLCxFVVIpK0ZGX0FNT1JUX0NGKEFOTiwyMDA4LCwsLEVVUik=&amp;WINDOW=F","IRST_POPUP&amp;HEIGHT=450&amp;WIDTH=450&amp;START_MAXIMIZED=FALSE&amp;VAR:CALENDAR=FIVEDAY&amp;VAR:SYMBOL=546239&amp;VAR:INDEX=0"}</definedName>
    <definedName name="_15928__FDSAUDITLINK__" hidden="1">{"fdsup://directions/FAT Viewer?action=UPDATE&amp;creator=factset&amp;DYN_ARGS=TRUE&amp;DOC_NAME=FAT:FQL_AUDITING_CLIENT_TEMPLATE.FAT&amp;display_string=Audit&amp;VAR:KEY=OTANUFIBKJ&amp;VAR:QUERY=RkZfRUJJVF9JQihBTk4sMjAwOSwsLCxFVVIpK0ZGX0FNT1JUX0NGKEFOTiwyMDA5LCwsLEVVUik=&amp;WINDOW=F","IRST_POPUP&amp;HEIGHT=450&amp;WIDTH=450&amp;START_MAXIMIZED=FALSE&amp;VAR:CALENDAR=FIVEDAY&amp;VAR:SYMBOL=546239&amp;VAR:INDEX=0"}</definedName>
    <definedName name="_15929__FDSAUDITLINK__" hidden="1">{"fdsup://directions/FAT Viewer?action=UPDATE&amp;creator=factset&amp;DYN_ARGS=TRUE&amp;DOC_NAME=FAT:FQL_AUDITING_CLIENT_TEMPLATE.FAT&amp;display_string=Audit&amp;VAR:KEY=STYZIRGHMD&amp;VAR:QUERY=KChGRl9FQklUX0lCKEFOTiwyMDEwLCwsLEVVUikrRkZfQU1PUlRfQ0YoQU5OLDIwMTAsLCwsRVVSKSlAKEVDQ","V9NRURfRUJJVCgyMDEwLDQwNDM1LCwsJ0NVUj1FVVInLCdXSU49MTAwLFBFVj1ZJykrWkFWKEVDQV9NRURfR1coMjAxMCw0MDQzNSwsLCdDVVI9RVVSJywnV0lOPTEwMCxQRVY9WScpKSkp&amp;WINDOW=FIRST_POPUP&amp;HEIGHT=450&amp;WIDTH=450&amp;START_MAXIMIZED=FALSE&amp;VAR:CALENDAR=FIVEDAY&amp;VAR:SYMBOL=546239&amp;VAR:INDEX=","0"}</definedName>
    <definedName name="_15930__FDSAUDITLINK__" hidden="1">{"fdsup://directions/FAT Viewer?action=UPDATE&amp;creator=factset&amp;DYN_ARGS=TRUE&amp;DOC_NAME=FAT:FQL_AUDITING_CLIENT_TEMPLATE.FAT&amp;display_string=Audit&amp;VAR:KEY=WJKNUHETKV&amp;VAR:QUERY=KChGRl9FQklUX0lCKEFOTiwyMDExLCwsLEVVUikrRkZfQU1PUlRfQ0YoQU5OLDIwMTEsLCwsRVVSKSlAKEVDQ","V9NRURfRUJJVCgyMDExLDQwNDM1LCwsJ0NVUj1FVVInLCdXSU49MTAwLFBFVj1ZJykrWkFWKEVDQV9NRURfR1coMjAxMSw0MDQzNSwsLCdDVVI9RVVSJywnV0lOPTEwMCxQRVY9WScpKSkp&amp;WINDOW=FIRST_POPUP&amp;HEIGHT=450&amp;WIDTH=450&amp;START_MAXIMIZED=FALSE&amp;VAR:CALENDAR=FIVEDAY&amp;VAR:SYMBOL=546239&amp;VAR:INDEX=","0"}</definedName>
    <definedName name="_15931__FDSAUDITLINK__" hidden="1">{"fdsup://directions/FAT Viewer?action=UPDATE&amp;creator=factset&amp;DYN_ARGS=TRUE&amp;DOC_NAME=FAT:FQL_AUDITING_CLIENT_TEMPLATE.FAT&amp;display_string=Audit&amp;VAR:KEY=OPSXIJSFCD&amp;VAR:QUERY=KChGRl9FQklUX0lCKEFOTiwyMDEyLCwsLEVVUikrRkZfQU1PUlRfQ0YoQU5OLDIwMTIsLCwsRVVSKSlAKEVDQ","V9NRURfRUJJVCgyMDEyLDQwNDM1LCwsJ0NVUj1FVVInLCdXSU49MTAwLFBFVj1ZJykrWkFWKEVDQV9NRURfR1coMjAxMiw0MDQzNSwsLCdDVVI9RVVSJywnV0lOPTEwMCxQRVY9WScpKSkp&amp;WINDOW=FIRST_POPUP&amp;HEIGHT=450&amp;WIDTH=450&amp;START_MAXIMIZED=FALSE&amp;VAR:CALENDAR=FIVEDAY&amp;VAR:SYMBOL=546239&amp;VAR:INDEX=","0"}</definedName>
    <definedName name="_15932__FDSAUDITLINK__" hidden="1">{"fdsup://directions/FAT Viewer?action=UPDATE&amp;creator=factset&amp;DYN_ARGS=TRUE&amp;DOC_NAME=FAT:FQL_AUDITING_CLIENT_TEMPLATE.FAT&amp;display_string=Audit&amp;VAR:KEY=MDIXAFSHUP&amp;VAR:QUERY=KChGRl9FQklUX0lCKEFOTiwyMDEzLCwsLEVVUikrRkZfQU1PUlRfQ0YoQU5OLDIwMTMsLCwsRVVSKSlAKEVDQ","V9NRURfRUJJVCgyMDEzLDQwNDM1LCwsJ0NVUj1FVVInLCdXSU49MTAwLFBFVj1ZJykrWkFWKEVDQV9NRURfR1coMjAxMyw0MDQzNSwsLCdDVVI9RVVSJywnV0lOPTEwMCxQRVY9WScpKSkp&amp;WINDOW=FIRST_POPUP&amp;HEIGHT=450&amp;WIDTH=450&amp;START_MAXIMIZED=FALSE&amp;VAR:CALENDAR=FIVEDAY&amp;VAR:SYMBOL=546239&amp;VAR:INDEX=","0"}</definedName>
    <definedName name="_15933__FDSAUDITLINK__" hidden="1">{"fdsup://directions/FAT Viewer?action=UPDATE&amp;creator=factset&amp;DYN_ARGS=TRUE&amp;DOC_NAME=FAT:FQL_AUDITING_CLIENT_TEMPLATE.FAT&amp;display_string=Audit&amp;VAR:KEY=KVOVOLSXON&amp;VAR:QUERY=RkZfRUJJVF9JQihBTk4sMjAwNywsLCxFVVIp&amp;WINDOW=FIRST_POPUP&amp;HEIGHT=450&amp;WIDTH=450&amp;START_MA","XIMIZED=FALSE&amp;VAR:CALENDAR=FIVEDAY&amp;VAR:SYMBOL=546239&amp;VAR:INDEX=0"}</definedName>
    <definedName name="_15934__FDSAUDITLINK__" hidden="1">{"fdsup://directions/FAT Viewer?action=UPDATE&amp;creator=factset&amp;DYN_ARGS=TRUE&amp;DOC_NAME=FAT:FQL_AUDITING_CLIENT_TEMPLATE.FAT&amp;display_string=Audit&amp;VAR:KEY=OVMJUJMRSX&amp;VAR:QUERY=RkZfRUJJVF9JQihBTk4sMjAwOCwsLCxFVVIp&amp;WINDOW=FIRST_POPUP&amp;HEIGHT=450&amp;WIDTH=450&amp;START_MA","XIMIZED=FALSE&amp;VAR:CALENDAR=FIVEDAY&amp;VAR:SYMBOL=546239&amp;VAR:INDEX=0"}</definedName>
    <definedName name="_15935__FDSAUDITLINK__" hidden="1">{"fdsup://directions/FAT Viewer?action=UPDATE&amp;creator=factset&amp;DYN_ARGS=TRUE&amp;DOC_NAME=FAT:FQL_AUDITING_CLIENT_TEMPLATE.FAT&amp;display_string=Audit&amp;VAR:KEY=UBQVCZUZMX&amp;VAR:QUERY=RkZfRUJJVF9JQihBTk4sMjAwOSwsLCxFVVIp&amp;WINDOW=FIRST_POPUP&amp;HEIGHT=450&amp;WIDTH=450&amp;START_MA","XIMIZED=FALSE&amp;VAR:CALENDAR=FIVEDAY&amp;VAR:SYMBOL=546239&amp;VAR:INDEX=0"}</definedName>
    <definedName name="_15936__FDSAUDITLINK__" hidden="1">{"fdsup://directions/FAT Viewer?action=UPDATE&amp;creator=factset&amp;DYN_ARGS=TRUE&amp;DOC_NAME=FAT:FQL_AUDITING_CLIENT_TEMPLATE.FAT&amp;display_string=Audit&amp;VAR:KEY=CNUZSZIBUP&amp;VAR:QUERY=KEZGX0VCSVRfSUIoQU5OLDIwMTAsLCwsRVVSKUBFQ0FfTUVEX0VCSVQoMjAxMCw0MDQzNSwsLCdDVVI9RVVSJ","ywnV0lOPTEwMCxQRVY9WScpKQ==&amp;WINDOW=FIRST_POPUP&amp;HEIGHT=450&amp;WIDTH=450&amp;START_MAXIMIZED=FALSE&amp;VAR:CALENDAR=FIVEDAY&amp;VAR:SYMBOL=546239&amp;VAR:INDEX=0"}</definedName>
    <definedName name="_15937__FDSAUDITLINK__" hidden="1">{"fdsup://directions/FAT Viewer?action=UPDATE&amp;creator=factset&amp;DYN_ARGS=TRUE&amp;DOC_NAME=FAT:FQL_AUDITING_CLIENT_TEMPLATE.FAT&amp;display_string=Audit&amp;VAR:KEY=EZINOVQVAF&amp;VAR:QUERY=KEZGX0VCSVRfSUIoQU5OLDIwMTEsLCwsRVVSKUBFQ0FfTUVEX0VCSVQoMjAxMSw0MDQzNSwsLCdDVVI9RVVSJ","ywnV0lOPTEwMCxQRVY9WScpKQ==&amp;WINDOW=FIRST_POPUP&amp;HEIGHT=450&amp;WIDTH=450&amp;START_MAXIMIZED=FALSE&amp;VAR:CALENDAR=FIVEDAY&amp;VAR:SYMBOL=546239&amp;VAR:INDEX=0"}</definedName>
    <definedName name="_15938__FDSAUDITLINK__" hidden="1">{"fdsup://directions/FAT Viewer?action=UPDATE&amp;creator=factset&amp;DYN_ARGS=TRUE&amp;DOC_NAME=FAT:FQL_AUDITING_CLIENT_TEMPLATE.FAT&amp;display_string=Audit&amp;VAR:KEY=WLCNCVYVKD&amp;VAR:QUERY=KEZGX0VCSVRfSUIoQU5OLDIwMTIsLCwsRVVSKUBFQ0FfTUVEX0VCSVQoMjAxMiw0MDQzNSwsLCdDVVI9RVVSJ","ywnV0lOPTEwMCxQRVY9WScpKQ==&amp;WINDOW=FIRST_POPUP&amp;HEIGHT=450&amp;WIDTH=450&amp;START_MAXIMIZED=FALSE&amp;VAR:CALENDAR=FIVEDAY&amp;VAR:SYMBOL=546239&amp;VAR:INDEX=0"}</definedName>
    <definedName name="_15939__FDSAUDITLINK__" hidden="1">{"fdsup://directions/FAT Viewer?action=UPDATE&amp;creator=factset&amp;DYN_ARGS=TRUE&amp;DOC_NAME=FAT:FQL_AUDITING_CLIENT_TEMPLATE.FAT&amp;display_string=Audit&amp;VAR:KEY=SNOZKTCRED&amp;VAR:QUERY=KEZGX0VCSVRfSUIoQU5OLDIwMTMsLCwsRVVSKUBFQ0FfTUVEX0VCSVQoMjAxMyw0MDQzNSwsLCdDVVI9RVVSJ","ywnV0lOPTEwMCxQRVY9WScpKQ==&amp;WINDOW=FIRST_POPUP&amp;HEIGHT=450&amp;WIDTH=450&amp;START_MAXIMIZED=FALSE&amp;VAR:CALENDAR=FIVEDAY&amp;VAR:SYMBOL=546239&amp;VAR:INDEX=0"}</definedName>
    <definedName name="_15940__FDSAUDITLINK__" hidden="1">{"fdsup://directions/FAT Viewer?action=UPDATE&amp;creator=factset&amp;DYN_ARGS=TRUE&amp;DOC_NAME=FAT:FQL_AUDITING_CLIENT_TEMPLATE.FAT&amp;display_string=Audit&amp;VAR:KEY=CNUZSZIBUP&amp;VAR:QUERY=KEZGX0VCSVRfSUIoQU5OLDIwMTAsLCwsRVVSKUBFQ0FfTUVEX0VCSVQoMjAxMCw0MDQzNSwsLCdDVVI9RVVSJ","ywnV0lOPTEwMCxQRVY9WScpKQ==&amp;WINDOW=FIRST_POPUP&amp;HEIGHT=450&amp;WIDTH=450&amp;START_MAXIMIZED=FALSE&amp;VAR:CALENDAR=FIVEDAY&amp;VAR:SYMBOL=546239&amp;VAR:INDEX=0"}</definedName>
    <definedName name="_15941__FDSAUDITLINK__" hidden="1">{"fdsup://directions/FAT Viewer?action=UPDATE&amp;creator=factset&amp;DYN_ARGS=TRUE&amp;DOC_NAME=FAT:FQL_AUDITING_CLIENT_TEMPLATE.FAT&amp;display_string=Audit&amp;VAR:KEY=EZINOVQVAF&amp;VAR:QUERY=KEZGX0VCSVRfSUIoQU5OLDIwMTEsLCwsRVVSKUBFQ0FfTUVEX0VCSVQoMjAxMSw0MDQzNSwsLCdDVVI9RVVSJ","ywnV0lOPTEwMCxQRVY9WScpKQ==&amp;WINDOW=FIRST_POPUP&amp;HEIGHT=450&amp;WIDTH=450&amp;START_MAXIMIZED=FALSE&amp;VAR:CALENDAR=FIVEDAY&amp;VAR:SYMBOL=546239&amp;VAR:INDEX=0"}</definedName>
    <definedName name="_15942__FDSAUDITLINK__" hidden="1">{"fdsup://directions/FAT Viewer?action=UPDATE&amp;creator=factset&amp;DYN_ARGS=TRUE&amp;DOC_NAME=FAT:FQL_AUDITING_CLIENT_TEMPLATE.FAT&amp;display_string=Audit&amp;VAR:KEY=WLCNCVYVKD&amp;VAR:QUERY=KEZGX0VCSVRfSUIoQU5OLDIwMTIsLCwsRVVSKUBFQ0FfTUVEX0VCSVQoMjAxMiw0MDQzNSwsLCdDVVI9RVVSJ","ywnV0lOPTEwMCxQRVY9WScpKQ==&amp;WINDOW=FIRST_POPUP&amp;HEIGHT=450&amp;WIDTH=450&amp;START_MAXIMIZED=FALSE&amp;VAR:CALENDAR=FIVEDAY&amp;VAR:SYMBOL=546239&amp;VAR:INDEX=0"}</definedName>
    <definedName name="_15943__FDSAUDITLINK__" hidden="1">{"fdsup://directions/FAT Viewer?action=UPDATE&amp;creator=factset&amp;DYN_ARGS=TRUE&amp;DOC_NAME=FAT:FQL_AUDITING_CLIENT_TEMPLATE.FAT&amp;display_string=Audit&amp;VAR:KEY=SNOZKTCRED&amp;VAR:QUERY=KEZGX0VCSVRfSUIoQU5OLDIwMTMsLCwsRVVSKUBFQ0FfTUVEX0VCSVQoMjAxMyw0MDQzNSwsLCdDVVI9RVVSJ","ywnV0lOPTEwMCxQRVY9WScpKQ==&amp;WINDOW=FIRST_POPUP&amp;HEIGHT=450&amp;WIDTH=450&amp;START_MAXIMIZED=FALSE&amp;VAR:CALENDAR=FIVEDAY&amp;VAR:SYMBOL=546239&amp;VAR:INDEX=0"}</definedName>
    <definedName name="_15944__FDSAUDITLINK__" hidden="1">{"fdsup://directions/FAT Viewer?action=UPDATE&amp;creator=factset&amp;DYN_ARGS=TRUE&amp;DOC_NAME=FAT:FQL_AUDITING_CLIENT_TEMPLATE.FAT&amp;display_string=Audit&amp;VAR:KEY=KPAVOFUDKN&amp;VAR:QUERY=RkZfTkVUX0lOQyhBTk4sMjAwNywsLCxFVVIp&amp;WINDOW=FIRST_POPUP&amp;HEIGHT=450&amp;WIDTH=450&amp;START_MA","XIMIZED=FALSE&amp;VAR:CALENDAR=FIVEDAY&amp;VAR:SYMBOL=546239&amp;VAR:INDEX=0"}</definedName>
    <definedName name="_15945__FDSAUDITLINK__" hidden="1">{"fdsup://directions/FAT Viewer?action=UPDATE&amp;creator=factset&amp;DYN_ARGS=TRUE&amp;DOC_NAME=FAT:FQL_AUDITING_CLIENT_TEMPLATE.FAT&amp;display_string=Audit&amp;VAR:KEY=UTOTQLSZOL&amp;VAR:QUERY=RkZfTkVUX0lOQyhBTk4sMjAwOCwsLCxFVVIp&amp;WINDOW=FIRST_POPUP&amp;HEIGHT=450&amp;WIDTH=450&amp;START_MA","XIMIZED=FALSE&amp;VAR:CALENDAR=FIVEDAY&amp;VAR:SYMBOL=546239&amp;VAR:INDEX=0"}</definedName>
    <definedName name="_15946__FDSAUDITLINK__" hidden="1">{"fdsup://directions/FAT Viewer?action=UPDATE&amp;creator=factset&amp;DYN_ARGS=TRUE&amp;DOC_NAME=FAT:FQL_AUDITING_CLIENT_TEMPLATE.FAT&amp;display_string=Audit&amp;VAR:KEY=YBUPGLAFOZ&amp;VAR:QUERY=RkZfTkVUX0lOQyhBTk4sMjAwOSwsLCxFVVIp&amp;WINDOW=FIRST_POPUP&amp;HEIGHT=450&amp;WIDTH=450&amp;START_MA","XIMIZED=FALSE&amp;VAR:CALENDAR=FIVEDAY&amp;VAR:SYMBOL=546239&amp;VAR:INDEX=0"}</definedName>
    <definedName name="_15947__FDSAUDITLINK__" hidden="1">{"fdsup://directions/FAT Viewer?action=UPDATE&amp;creator=factset&amp;DYN_ARGS=TRUE&amp;DOC_NAME=FAT:FQL_AUDITING_CLIENT_TEMPLATE.FAT&amp;display_string=Audit&amp;VAR:KEY=AXQFODUXSR&amp;VAR:QUERY=KEZGX05FVF9JTkMoQU5OLDIwMTAsLCwsRVVSKUBFQ0FfTUVEX05FVCgyMDEwLDQwNDM1LCwsJ0NVUj1FVVInL","CdXSU49MTAwLFBFVj1ZJykp&amp;WINDOW=FIRST_POPUP&amp;HEIGHT=450&amp;WIDTH=450&amp;START_MAXIMIZED=FALSE&amp;VAR:CALENDAR=FIVEDAY&amp;VAR:SYMBOL=546239&amp;VAR:INDEX=0"}</definedName>
    <definedName name="_15948__FDSAUDITLINK__" hidden="1">{"fdsup://directions/FAT Viewer?action=UPDATE&amp;creator=factset&amp;DYN_ARGS=TRUE&amp;DOC_NAME=FAT:FQL_AUDITING_CLIENT_TEMPLATE.FAT&amp;display_string=Audit&amp;VAR:KEY=INKLQTCRUN&amp;VAR:QUERY=KEZGX05FVF9JTkMoQU5OLDIwMTEsLCwsRVVSKUBFQ0FfTUVEX05FVCgyMDExLDQwNDM1LCwsJ0NVUj1FVVInL","CdXSU49MTAwLFBFVj1ZJykp&amp;WINDOW=FIRST_POPUP&amp;HEIGHT=450&amp;WIDTH=450&amp;START_MAXIMIZED=FALSE&amp;VAR:CALENDAR=FIVEDAY&amp;VAR:SYMBOL=546239&amp;VAR:INDEX=0"}</definedName>
    <definedName name="_15949__FDSAUDITLINK__" hidden="1">{"fdsup://directions/FAT Viewer?action=UPDATE&amp;creator=factset&amp;DYN_ARGS=TRUE&amp;DOC_NAME=FAT:FQL_AUDITING_CLIENT_TEMPLATE.FAT&amp;display_string=Audit&amp;VAR:KEY=AFGXCFCXAZ&amp;VAR:QUERY=KEZGX05FVF9JTkMoQU5OLDIwMTIsLCwsRVVSKUBFQ0FfTUVEX05FVCgyMDEyLDQwNDM1LCwsJ0NVUj1FVVInL","CdXSU49MTAwLFBFVj1ZJykp&amp;WINDOW=FIRST_POPUP&amp;HEIGHT=450&amp;WIDTH=450&amp;START_MAXIMIZED=FALSE&amp;VAR:CALENDAR=FIVEDAY&amp;VAR:SYMBOL=546239&amp;VAR:INDEX=0"}</definedName>
    <definedName name="_15950__FDSAUDITLINK__" hidden="1">{"fdsup://directions/FAT Viewer?action=UPDATE&amp;creator=factset&amp;DYN_ARGS=TRUE&amp;DOC_NAME=FAT:FQL_AUDITING_CLIENT_TEMPLATE.FAT&amp;display_string=Audit&amp;VAR:KEY=YHCJSHOHGR&amp;VAR:QUERY=KEZGX05FVF9JTkMoQU5OLDIwMTMsLCwsRVVSKUBFQ0FfTUVEX05FVCgyMDEzLDQwNDM1LCwsJ0NVUj1FVVInL","CdXSU49MTAwLFBFVj1ZJykp&amp;WINDOW=FIRST_POPUP&amp;HEIGHT=450&amp;WIDTH=450&amp;START_MAXIMIZED=FALSE&amp;VAR:CALENDAR=FIVEDAY&amp;VAR:SYMBOL=546239&amp;VAR:INDEX=0"}</definedName>
    <definedName name="_15951__FDSAUDITLINK__" hidden="1">{"fdsup://directions/FAT Viewer?action=UPDATE&amp;creator=factset&amp;DYN_ARGS=TRUE&amp;DOC_NAME=FAT:FQL_AUDITING_CLIENT_TEMPLATE.FAT&amp;display_string=Audit&amp;VAR:KEY=WXCPAHKRSR&amp;VAR:QUERY=RkZfQ0FQRVgoQU5OLDIwMDcsLCwsRVVSKQ==&amp;WINDOW=FIRST_POPUP&amp;HEIGHT=450&amp;WIDTH=450&amp;START_MA","XIMIZED=FALSE&amp;VAR:CALENDAR=FIVEDAY&amp;VAR:SYMBOL=546239&amp;VAR:INDEX=0"}</definedName>
    <definedName name="_15952__FDSAUDITLINK__" hidden="1">{"fdsup://directions/FAT Viewer?action=UPDATE&amp;creator=factset&amp;DYN_ARGS=TRUE&amp;DOC_NAME=FAT:FQL_AUDITING_CLIENT_TEMPLATE.FAT&amp;display_string=Audit&amp;VAR:KEY=YBIDQNSBID&amp;VAR:QUERY=RkZfQ0FQRVgoQU5OLDIwMDgsLCwsRVVSKQ==&amp;WINDOW=FIRST_POPUP&amp;HEIGHT=450&amp;WIDTH=450&amp;START_MA","XIMIZED=FALSE&amp;VAR:CALENDAR=FIVEDAY&amp;VAR:SYMBOL=546239&amp;VAR:INDEX=0"}</definedName>
    <definedName name="_15953__FDSAUDITLINK__" hidden="1">{"fdsup://directions/FAT Viewer?action=UPDATE&amp;creator=factset&amp;DYN_ARGS=TRUE&amp;DOC_NAME=FAT:FQL_AUDITING_CLIENT_TEMPLATE.FAT&amp;display_string=Audit&amp;VAR:KEY=GJODKXWNYD&amp;VAR:QUERY=RkZfQ0FQRVgoQU5OLDIwMDksLCwsRVVSKQ==&amp;WINDOW=FIRST_POPUP&amp;HEIGHT=450&amp;WIDTH=450&amp;START_MA","XIMIZED=FALSE&amp;VAR:CALENDAR=FIVEDAY&amp;VAR:SYMBOL=546239&amp;VAR:INDEX=0"}</definedName>
    <definedName name="_15954__FDSAUDITLINK__" hidden="1">{"fdsup://directions/FAT Viewer?action=UPDATE&amp;creator=factset&amp;DYN_ARGS=TRUE&amp;DOC_NAME=FAT:FQL_AUDITING_CLIENT_TEMPLATE.FAT&amp;display_string=Audit&amp;VAR:KEY=CZGHIDQLGN&amp;VAR:QUERY=KEZGX0NBUEVYKEFOTiwyMDEwLCwsLEVVUilARUNBX01FRF9DQVBFWCgyMDEwLDQwNDM1LCwsJ0NVUj1FVVInL","CdXSU49MTAwLFBFVj1ZJykp&amp;WINDOW=FIRST_POPUP&amp;HEIGHT=450&amp;WIDTH=450&amp;START_MAXIMIZED=FALSE&amp;VAR:CALENDAR=FIVEDAY&amp;VAR:SYMBOL=546239&amp;VAR:INDEX=0"}</definedName>
    <definedName name="_15955__FDSAUDITLINK__" hidden="1">{"fdsup://directions/FAT Viewer?action=UPDATE&amp;creator=factset&amp;DYN_ARGS=TRUE&amp;DOC_NAME=FAT:FQL_AUDITING_CLIENT_TEMPLATE.FAT&amp;display_string=Audit&amp;VAR:KEY=SNQPOHCPSP&amp;VAR:QUERY=KEZGX0NBUEVYKEFOTiwyMDExLCwsLEVVUilARUNBX01FRF9DQVBFWCgyMDExLDQwNDM1LCwsJ0NVUj1FVVInL","CdXSU49MTAwLFBFVj1ZJykp&amp;WINDOW=FIRST_POPUP&amp;HEIGHT=450&amp;WIDTH=450&amp;START_MAXIMIZED=FALSE&amp;VAR:CALENDAR=FIVEDAY&amp;VAR:SYMBOL=546239&amp;VAR:INDEX=0"}</definedName>
    <definedName name="_15956__FDSAUDITLINK__" hidden="1">{"fdsup://directions/FAT Viewer?action=UPDATE&amp;creator=factset&amp;DYN_ARGS=TRUE&amp;DOC_NAME=FAT:FQL_AUDITING_CLIENT_TEMPLATE.FAT&amp;display_string=Audit&amp;VAR:KEY=IHKFCBERYB&amp;VAR:QUERY=KEZGX0NBUEVYKEFOTiwyMDEyLCwsLEVVUilARUNBX01FRF9DQVBFWCgyMDEyLDQwNDM1LCwsJ0NVUj1FVVInL","CdXSU49MTAwLFBFVj1ZJykp&amp;WINDOW=FIRST_POPUP&amp;HEIGHT=450&amp;WIDTH=450&amp;START_MAXIMIZED=FALSE&amp;VAR:CALENDAR=FIVEDAY&amp;VAR:SYMBOL=546239&amp;VAR:INDEX=0"}</definedName>
    <definedName name="_15957__FDSAUDITLINK__" hidden="1">{"fdsup://directions/FAT Viewer?action=UPDATE&amp;creator=factset&amp;DYN_ARGS=TRUE&amp;DOC_NAME=FAT:FQL_AUDITING_CLIENT_TEMPLATE.FAT&amp;display_string=Audit&amp;VAR:KEY=QXKFOZWRSH&amp;VAR:QUERY=KEZGX0NBUEVYKEFOTiwyMDEzLCwsLEVVUilARUNBX01FRF9DQVBFWCgyMDEzLDQwNDM1LCwsJ0NVUj1FVVInL","CdXSU49MTAwLFBFVj1ZJykp&amp;WINDOW=FIRST_POPUP&amp;HEIGHT=450&amp;WIDTH=450&amp;START_MAXIMIZED=FALSE&amp;VAR:CALENDAR=FIVEDAY&amp;VAR:SYMBOL=546239&amp;VAR:INDEX=0"}</definedName>
    <definedName name="_15958__FDSAUDITLINK__" hidden="1">{"fdsup://directions/FAT Viewer?action=UPDATE&amp;creator=factset&amp;DYN_ARGS=TRUE&amp;DOC_NAME=FAT:FQL_AUDITING_CLIENT_TEMPLATE.FAT&amp;display_string=Audit&amp;VAR:KEY=YBYNKVGRMF&amp;VAR:QUERY=KEZGX0VCSVREQV9JQihMVE1TLDAsLCwsRVVSKUBGRl9FQklUREFfSUIoTFRNU19TRU1JLDAsLCwsRVVSKSk=&amp;","WINDOW=FIRST_POPUP&amp;HEIGHT=450&amp;WIDTH=450&amp;START_MAXIMIZED=FALSE&amp;VAR:CALENDAR=FIVEDAY&amp;VAR:SYMBOL=546239&amp;VAR:INDEX=0"}</definedName>
    <definedName name="_15959__FDSAUDITLINK__" hidden="1">{"fdsup://directions/FAT Viewer?action=UPDATE&amp;creator=factset&amp;DYN_ARGS=TRUE&amp;DOC_NAME=FAT:FQL_AUDITING_CLIENT_TEMPLATE.FAT&amp;display_string=Audit&amp;VAR:KEY=WJANYBYXYD&amp;VAR:QUERY=RkZfU0hMRFJTX0VRKEFOTiwwLCwsLEVVUik=&amp;WINDOW=FIRST_POPUP&amp;HEIGHT=450&amp;WIDTH=450&amp;START_MA","XIMIZED=FALSE&amp;VAR:CALENDAR=FIVEDAY&amp;VAR:SYMBOL=546239&amp;VAR:INDEX=0"}</definedName>
    <definedName name="_15960__FDSAUDITLINK__" hidden="1">{"fdsup://directions/FAT Viewer?action=UPDATE&amp;creator=factset&amp;DYN_ARGS=TRUE&amp;DOC_NAME=FAT:FQL_AUDITING_CLIENT_TEMPLATE.FAT&amp;display_string=Audit&amp;VAR:KEY=UXSBSHGFCF&amp;VAR:QUERY=RkZfRUJJVERBX0lCKEFOTiwyMDA3LCwsLFNFSyk=&amp;WINDOW=FIRST_POPUP&amp;HEIGHT=450&amp;WIDTH=450&amp;STAR","T_MAXIMIZED=FALSE&amp;VAR:CALENDAR=FIVEDAY&amp;VAR:SYMBOL=B0FLGQ&amp;VAR:INDEX=0"}</definedName>
    <definedName name="_15961__FDSAUDITLINK__" hidden="1">{"fdsup://directions/FAT Viewer?action=UPDATE&amp;creator=factset&amp;DYN_ARGS=TRUE&amp;DOC_NAME=FAT:FQL_AUDITING_CLIENT_TEMPLATE.FAT&amp;display_string=Audit&amp;VAR:KEY=CRWJEHIFAZ&amp;VAR:QUERY=RkZfRUJJVERBX0lCKEFOTiwyMDA4LCwsLFNFSyk=&amp;WINDOW=FIRST_POPUP&amp;HEIGHT=450&amp;WIDTH=450&amp;STAR","T_MAXIMIZED=FALSE&amp;VAR:CALENDAR=FIVEDAY&amp;VAR:SYMBOL=B0FLGQ&amp;VAR:INDEX=0"}</definedName>
    <definedName name="_15962__FDSAUDITLINK__" hidden="1">{"fdsup://directions/FAT Viewer?action=UPDATE&amp;creator=factset&amp;DYN_ARGS=TRUE&amp;DOC_NAME=FAT:FQL_AUDITING_CLIENT_TEMPLATE.FAT&amp;display_string=Audit&amp;VAR:KEY=CRUVILYNAR&amp;VAR:QUERY=RkZfRUJJVERBX0lCKEFOTiwyMDA5LCwsLFNFSyk=&amp;WINDOW=FIRST_POPUP&amp;HEIGHT=450&amp;WIDTH=450&amp;STAR","T_MAXIMIZED=FALSE&amp;VAR:CALENDAR=FIVEDAY&amp;VAR:SYMBOL=B0FLGQ&amp;VAR:INDEX=0"}</definedName>
    <definedName name="_15963__FDSAUDITLINK__" hidden="1">{"fdsup://directions/FAT Viewer?action=UPDATE&amp;creator=factset&amp;DYN_ARGS=TRUE&amp;DOC_NAME=FAT:FQL_AUDITING_CLIENT_TEMPLATE.FAT&amp;display_string=Audit&amp;VAR:KEY=CXGBMRMVYD&amp;VAR:QUERY=KEZGX0VCSVREQV9JQihBTk4sMjAxMCwsLCxTRUspQEVDQV9NRURfRUJJVERBKDIwMTAsNDA0MzUsLCwnQ1VSP","VNFSycsJ1dJTj0xMDAsUEVWPVknKSk=&amp;WINDOW=FIRST_POPUP&amp;HEIGHT=450&amp;WIDTH=450&amp;START_MAXIMIZED=FALSE&amp;VAR:CALENDAR=FIVEDAY&amp;VAR:SYMBOL=B0FLGQ&amp;VAR:INDEX=0"}</definedName>
    <definedName name="_15964__FDSAUDITLINK__" hidden="1">{"fdsup://directions/FAT Viewer?action=UPDATE&amp;creator=factset&amp;DYN_ARGS=TRUE&amp;DOC_NAME=FAT:FQL_AUDITING_CLIENT_TEMPLATE.FAT&amp;display_string=Audit&amp;VAR:KEY=UZMLQTYRYJ&amp;VAR:QUERY=KEZGX0VCSVREQV9JQihBTk4sMjAxMSwsLCxTRUspQEVDQV9NRURfRUJJVERBKDIwMTEsNDA0MzUsLCwnQ1VSP","VNFSycsJ1dJTj0xMDAsUEVWPVknKSk=&amp;WINDOW=FIRST_POPUP&amp;HEIGHT=450&amp;WIDTH=450&amp;START_MAXIMIZED=FALSE&amp;VAR:CALENDAR=FIVEDAY&amp;VAR:SYMBOL=B0FLGQ&amp;VAR:INDEX=0"}</definedName>
    <definedName name="_15965__FDSAUDITLINK__" hidden="1">{"fdsup://directions/FAT Viewer?action=UPDATE&amp;creator=factset&amp;DYN_ARGS=TRUE&amp;DOC_NAME=FAT:FQL_AUDITING_CLIENT_TEMPLATE.FAT&amp;display_string=Audit&amp;VAR:KEY=CDWVIVYVOT&amp;VAR:QUERY=KEZGX0VCSVREQV9JQihBTk4sMjAxMiwsLCxTRUspQEVDQV9NRURfRUJJVERBKDIwMTIsNDA0MzUsLCwnQ1VSP","VNFSycsJ1dJTj0xMDAsUEVWPVknKSk=&amp;WINDOW=FIRST_POPUP&amp;HEIGHT=450&amp;WIDTH=450&amp;START_MAXIMIZED=FALSE&amp;VAR:CALENDAR=FIVEDAY&amp;VAR:SYMBOL=B0FLGQ&amp;VAR:INDEX=0"}</definedName>
    <definedName name="_15966__FDSAUDITLINK__" hidden="1">{"fdsup://directions/FAT Viewer?action=UPDATE&amp;creator=factset&amp;DYN_ARGS=TRUE&amp;DOC_NAME=FAT:FQL_AUDITING_CLIENT_TEMPLATE.FAT&amp;display_string=Audit&amp;VAR:KEY=YVERCRQTYF&amp;VAR:QUERY=KEZGX0VCSVREQV9JQihBTk4sMjAxMywsLCxTRUspQEVDQV9NRURfRUJJVERBKDIwMTMsNDA0MzUsLCwnQ1VSP","VNFSycsJ1dJTj0xMDAsUEVWPVknKSk=&amp;WINDOW=FIRST_POPUP&amp;HEIGHT=450&amp;WIDTH=450&amp;START_MAXIMIZED=FALSE&amp;VAR:CALENDAR=FIVEDAY&amp;VAR:SYMBOL=B0FLGQ&amp;VAR:INDEX=0"}</definedName>
    <definedName name="_15967__FDSAUDITLINK__" hidden="1">{"fdsup://directions/FAT Viewer?action=UPDATE&amp;creator=factset&amp;DYN_ARGS=TRUE&amp;DOC_NAME=FAT:FQL_AUDITING_CLIENT_TEMPLATE.FAT&amp;display_string=Audit&amp;VAR:KEY=WHKJGZCVGX&amp;VAR:QUERY=RkZfRUJJVF9JQihBTk4sMjAwNywsLCxTRUspK0ZGX0FNT1JUX0NGKEFOTiwyMDA3LCwsLFNFSyk=&amp;WINDOW=F","IRST_POPUP&amp;HEIGHT=450&amp;WIDTH=450&amp;START_MAXIMIZED=FALSE&amp;VAR:CALENDAR=FIVEDAY&amp;VAR:SYMBOL=B0FLGQ&amp;VAR:INDEX=0"}</definedName>
    <definedName name="_15968__FDSAUDITLINK__" hidden="1">{"fdsup://directions/FAT Viewer?action=UPDATE&amp;creator=factset&amp;DYN_ARGS=TRUE&amp;DOC_NAME=FAT:FQL_AUDITING_CLIENT_TEMPLATE.FAT&amp;display_string=Audit&amp;VAR:KEY=INKLYBGHAZ&amp;VAR:QUERY=RkZfRUJJVF9JQihBTk4sMjAwOCwsLCxTRUspK0ZGX0FNT1JUX0NGKEFOTiwyMDA4LCwsLFNFSyk=&amp;WINDOW=F","IRST_POPUP&amp;HEIGHT=450&amp;WIDTH=450&amp;START_MAXIMIZED=FALSE&amp;VAR:CALENDAR=FIVEDAY&amp;VAR:SYMBOL=B0FLGQ&amp;VAR:INDEX=0"}</definedName>
    <definedName name="_15969__FDSAUDITLINK__" hidden="1">{"fdsup://directions/FAT Viewer?action=UPDATE&amp;creator=factset&amp;DYN_ARGS=TRUE&amp;DOC_NAME=FAT:FQL_AUDITING_CLIENT_TEMPLATE.FAT&amp;display_string=Audit&amp;VAR:KEY=ADALWJMDQD&amp;VAR:QUERY=RkZfRUJJVF9JQihBTk4sMjAwOSwsLCxTRUspK0ZGX0FNT1JUX0NGKEFOTiwyMDA5LCwsLFNFSyk=&amp;WINDOW=F","IRST_POPUP&amp;HEIGHT=450&amp;WIDTH=450&amp;START_MAXIMIZED=FALSE&amp;VAR:CALENDAR=FIVEDAY&amp;VAR:SYMBOL=B0FLGQ&amp;VAR:INDEX=0"}</definedName>
    <definedName name="_15970__FDSAUDITLINK__" hidden="1">{"fdsup://directions/FAT Viewer?action=UPDATE&amp;creator=factset&amp;DYN_ARGS=TRUE&amp;DOC_NAME=FAT:FQL_AUDITING_CLIENT_TEMPLATE.FAT&amp;display_string=Audit&amp;VAR:KEY=MJWTMNETCL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FLGQ&amp;VAR:INDEX=","0"}</definedName>
    <definedName name="_15971__FDSAUDITLINK__" hidden="1">{"fdsup://directions/FAT Viewer?action=UPDATE&amp;creator=factset&amp;DYN_ARGS=TRUE&amp;DOC_NAME=FAT:FQL_AUDITING_CLIENT_TEMPLATE.FAT&amp;display_string=Audit&amp;VAR:KEY=UPEVUNKNIL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FLGQ&amp;VAR:INDEX=","0"}</definedName>
    <definedName name="_15972__FDSAUDITLINK__" hidden="1">{"fdsup://directions/FAT Viewer?action=UPDATE&amp;creator=factset&amp;DYN_ARGS=TRUE&amp;DOC_NAME=FAT:FQL_AUDITING_CLIENT_TEMPLATE.FAT&amp;display_string=Audit&amp;VAR:KEY=SVCNQFIBCN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FLGQ&amp;VAR:INDEX=","0"}</definedName>
    <definedName name="_15973__FDSAUDITLINK__" hidden="1">{"fdsup://directions/FAT Viewer?action=UPDATE&amp;creator=factset&amp;DYN_ARGS=TRUE&amp;DOC_NAME=FAT:FQL_AUDITING_CLIENT_TEMPLATE.FAT&amp;display_string=Audit&amp;VAR:KEY=AXUBONWXWJ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FLGQ&amp;VAR:INDEX=","0"}</definedName>
    <definedName name="_15974__FDSAUDITLINK__" hidden="1">{"fdsup://directions/FAT Viewer?action=UPDATE&amp;creator=factset&amp;DYN_ARGS=TRUE&amp;DOC_NAME=FAT:FQL_AUDITING_CLIENT_TEMPLATE.FAT&amp;display_string=Audit&amp;VAR:KEY=WFAPQPUDWN&amp;VAR:QUERY=RkZfRUJJVF9JQihBTk4sMjAwNywsLCxTRUsp&amp;WINDOW=FIRST_POPUP&amp;HEIGHT=450&amp;WIDTH=450&amp;START_MA","XIMIZED=FALSE&amp;VAR:CALENDAR=FIVEDAY&amp;VAR:SYMBOL=B0FLGQ&amp;VAR:INDEX=0"}</definedName>
    <definedName name="_15975__FDSAUDITLINK__" hidden="1">{"fdsup://directions/FAT Viewer?action=UPDATE&amp;creator=factset&amp;DYN_ARGS=TRUE&amp;DOC_NAME=FAT:FQL_AUDITING_CLIENT_TEMPLATE.FAT&amp;display_string=Audit&amp;VAR:KEY=MJMDYXUNKX&amp;VAR:QUERY=RkZfRUJJVF9JQihBTk4sMjAwOCwsLCxTRUsp&amp;WINDOW=FIRST_POPUP&amp;HEIGHT=450&amp;WIDTH=450&amp;START_MA","XIMIZED=FALSE&amp;VAR:CALENDAR=FIVEDAY&amp;VAR:SYMBOL=B0FLGQ&amp;VAR:INDEX=0"}</definedName>
    <definedName name="_15976__FDSAUDITLINK__" hidden="1">{"fdsup://directions/FAT Viewer?action=UPDATE&amp;creator=factset&amp;DYN_ARGS=TRUE&amp;DOC_NAME=FAT:FQL_AUDITING_CLIENT_TEMPLATE.FAT&amp;display_string=Audit&amp;VAR:KEY=ETWFYNAPMZ&amp;VAR:QUERY=RkZfRUJJVF9JQihBTk4sMjAwOSwsLCxTRUsp&amp;WINDOW=FIRST_POPUP&amp;HEIGHT=450&amp;WIDTH=450&amp;START_MA","XIMIZED=FALSE&amp;VAR:CALENDAR=FIVEDAY&amp;VAR:SYMBOL=B0FLGQ&amp;VAR:INDEX=0"}</definedName>
    <definedName name="_15977__FDSAUDITLINK__" hidden="1">{"fdsup://directions/FAT Viewer?action=UPDATE&amp;creator=factset&amp;DYN_ARGS=TRUE&amp;DOC_NAME=FAT:FQL_AUDITING_CLIENT_TEMPLATE.FAT&amp;display_string=Audit&amp;VAR:KEY=KDSTKRCFGX&amp;VAR:QUERY=KEZGX0VCSVRfSUIoQU5OLDIwMTAsLCwsU0VLKUBFQ0FfTUVEX0VCSVQoMjAxMCw0MDQzNSwsLCdDVVI9U0VLJ","ywnV0lOPTEwMCxQRVY9WScpKQ==&amp;WINDOW=FIRST_POPUP&amp;HEIGHT=450&amp;WIDTH=450&amp;START_MAXIMIZED=FALSE&amp;VAR:CALENDAR=FIVEDAY&amp;VAR:SYMBOL=B0FLGQ&amp;VAR:INDEX=0"}</definedName>
    <definedName name="_15978__FDSAUDITLINK__" hidden="1">{"fdsup://directions/FAT Viewer?action=UPDATE&amp;creator=factset&amp;DYN_ARGS=TRUE&amp;DOC_NAME=FAT:FQL_AUDITING_CLIENT_TEMPLATE.FAT&amp;display_string=Audit&amp;VAR:KEY=OJGJYPCZSL&amp;VAR:QUERY=KEZGX0VCSVRfSUIoQU5OLDIwMTEsLCwsU0VLKUBFQ0FfTUVEX0VCSVQoMjAxMSw0MDQzNSwsLCdDVVI9U0VLJ","ywnV0lOPTEwMCxQRVY9WScpKQ==&amp;WINDOW=FIRST_POPUP&amp;HEIGHT=450&amp;WIDTH=450&amp;START_MAXIMIZED=FALSE&amp;VAR:CALENDAR=FIVEDAY&amp;VAR:SYMBOL=B0FLGQ&amp;VAR:INDEX=0"}</definedName>
    <definedName name="_15979__FDSAUDITLINK__" hidden="1">{"fdsup://directions/FAT Viewer?action=UPDATE&amp;creator=factset&amp;DYN_ARGS=TRUE&amp;DOC_NAME=FAT:FQL_AUDITING_CLIENT_TEMPLATE.FAT&amp;display_string=Audit&amp;VAR:KEY=WLQPCNEHAZ&amp;VAR:QUERY=KEZGX0VCSVRfSUIoQU5OLDIwMTIsLCwsU0VLKUBFQ0FfTUVEX0VCSVQoMjAxMiw0MDQzNSwsLCdDVVI9U0VLJ","ywnV0lOPTEwMCxQRVY9WScpKQ==&amp;WINDOW=FIRST_POPUP&amp;HEIGHT=450&amp;WIDTH=450&amp;START_MAXIMIZED=FALSE&amp;VAR:CALENDAR=FIVEDAY&amp;VAR:SYMBOL=B0FLGQ&amp;VAR:INDEX=0"}</definedName>
    <definedName name="_15980__FDSAUDITLINK__" hidden="1">{"fdsup://directions/FAT Viewer?action=UPDATE&amp;creator=factset&amp;DYN_ARGS=TRUE&amp;DOC_NAME=FAT:FQL_AUDITING_CLIENT_TEMPLATE.FAT&amp;display_string=Audit&amp;VAR:KEY=CZEVUPKLCD&amp;VAR:QUERY=KEZGX0VCSVRfSUIoQU5OLDIwMTMsLCwsU0VLKUBFQ0FfTUVEX0VCSVQoMjAxMyw0MDQzNSwsLCdDVVI9U0VLJ","ywnV0lOPTEwMCxQRVY9WScpKQ==&amp;WINDOW=FIRST_POPUP&amp;HEIGHT=450&amp;WIDTH=450&amp;START_MAXIMIZED=FALSE&amp;VAR:CALENDAR=FIVEDAY&amp;VAR:SYMBOL=B0FLGQ&amp;VAR:INDEX=0"}</definedName>
    <definedName name="_15981__FDSAUDITLINK__" hidden="1">{"fdsup://directions/FAT Viewer?action=UPDATE&amp;creator=factset&amp;DYN_ARGS=TRUE&amp;DOC_NAME=FAT:FQL_AUDITING_CLIENT_TEMPLATE.FAT&amp;display_string=Audit&amp;VAR:KEY=KDSTKRCFGX&amp;VAR:QUERY=KEZGX0VCSVRfSUIoQU5OLDIwMTAsLCwsU0VLKUBFQ0FfTUVEX0VCSVQoMjAxMCw0MDQzNSwsLCdDVVI9U0VLJ","ywnV0lOPTEwMCxQRVY9WScpKQ==&amp;WINDOW=FIRST_POPUP&amp;HEIGHT=450&amp;WIDTH=450&amp;START_MAXIMIZED=FALSE&amp;VAR:CALENDAR=FIVEDAY&amp;VAR:SYMBOL=B0FLGQ&amp;VAR:INDEX=0"}</definedName>
    <definedName name="_15982__FDSAUDITLINK__" hidden="1">{"fdsup://directions/FAT Viewer?action=UPDATE&amp;creator=factset&amp;DYN_ARGS=TRUE&amp;DOC_NAME=FAT:FQL_AUDITING_CLIENT_TEMPLATE.FAT&amp;display_string=Audit&amp;VAR:KEY=OJGJYPCZSL&amp;VAR:QUERY=KEZGX0VCSVRfSUIoQU5OLDIwMTEsLCwsU0VLKUBFQ0FfTUVEX0VCSVQoMjAxMSw0MDQzNSwsLCdDVVI9U0VLJ","ywnV0lOPTEwMCxQRVY9WScpKQ==&amp;WINDOW=FIRST_POPUP&amp;HEIGHT=450&amp;WIDTH=450&amp;START_MAXIMIZED=FALSE&amp;VAR:CALENDAR=FIVEDAY&amp;VAR:SYMBOL=B0FLGQ&amp;VAR:INDEX=0"}</definedName>
    <definedName name="_15983__FDSAUDITLINK__" hidden="1">{"fdsup://directions/FAT Viewer?action=UPDATE&amp;creator=factset&amp;DYN_ARGS=TRUE&amp;DOC_NAME=FAT:FQL_AUDITING_CLIENT_TEMPLATE.FAT&amp;display_string=Audit&amp;VAR:KEY=WLQPCNEHAZ&amp;VAR:QUERY=KEZGX0VCSVRfSUIoQU5OLDIwMTIsLCwsU0VLKUBFQ0FfTUVEX0VCSVQoMjAxMiw0MDQzNSwsLCdDVVI9U0VLJ","ywnV0lOPTEwMCxQRVY9WScpKQ==&amp;WINDOW=FIRST_POPUP&amp;HEIGHT=450&amp;WIDTH=450&amp;START_MAXIMIZED=FALSE&amp;VAR:CALENDAR=FIVEDAY&amp;VAR:SYMBOL=B0FLGQ&amp;VAR:INDEX=0"}</definedName>
    <definedName name="_15984__FDSAUDITLINK__" hidden="1">{"fdsup://directions/FAT Viewer?action=UPDATE&amp;creator=factset&amp;DYN_ARGS=TRUE&amp;DOC_NAME=FAT:FQL_AUDITING_CLIENT_TEMPLATE.FAT&amp;display_string=Audit&amp;VAR:KEY=EHAVUPYZGH&amp;VAR:QUERY=KEZGX0NBUEVYKEFOTiwyMDEwLCwsLFNFSylARUNBX01FRF9DQVBFWCgyMDEwLDQwNDM1LCwsJ0NVUj1TRUsnL","CdXSU49MTAwLFBFVj1ZJykp&amp;WINDOW=FIRST_POPUP&amp;HEIGHT=450&amp;WIDTH=450&amp;START_MAXIMIZED=FALSE&amp;VAR:CALENDAR=FIVEDAY&amp;VAR:SYMBOL=B0XNLR&amp;VAR:INDEX=0"}</definedName>
    <definedName name="_15985__FDSAUDITLINK__" hidden="1">{"fdsup://directions/FAT Viewer?action=UPDATE&amp;creator=factset&amp;DYN_ARGS=TRUE&amp;DOC_NAME=FAT:FQL_AUDITING_CLIENT_TEMPLATE.FAT&amp;display_string=Audit&amp;VAR:KEY=QTGREFGJUP&amp;VAR:QUERY=KEZGX0NBUEVYKEFOTiwyMDExLCwsLFNFSylARUNBX01FRF9DQVBFWCgyMDExLDQwNDM1LCwsJ0NVUj1TRUsnL","CdXSU49MTAwLFBFVj1ZJykp&amp;WINDOW=FIRST_POPUP&amp;HEIGHT=450&amp;WIDTH=450&amp;START_MAXIMIZED=FALSE&amp;VAR:CALENDAR=FIVEDAY&amp;VAR:SYMBOL=B0XNLR&amp;VAR:INDEX=0"}</definedName>
    <definedName name="_15986__FDSAUDITLINK__" hidden="1">{"fdsup://directions/FAT Viewer?action=UPDATE&amp;creator=factset&amp;DYN_ARGS=TRUE&amp;DOC_NAME=FAT:FQL_AUDITING_CLIENT_TEMPLATE.FAT&amp;display_string=Audit&amp;VAR:KEY=CTIDIZWRWD&amp;VAR:QUERY=KEZGX0NBUEVYKEFOTiwyMDEyLCwsLFNFSylARUNBX01FRF9DQVBFWCgyMDEyLDQwNDM1LCwsJ0NVUj1TRUsnL","CdXSU49MTAwLFBFVj1ZJykp&amp;WINDOW=FIRST_POPUP&amp;HEIGHT=450&amp;WIDTH=450&amp;START_MAXIMIZED=FALSE&amp;VAR:CALENDAR=FIVEDAY&amp;VAR:SYMBOL=B0XNLR&amp;VAR:INDEX=0"}</definedName>
    <definedName name="_15987__FDSAUDITLINK__" hidden="1">{"fdsup://directions/FAT Viewer?action=UPDATE&amp;creator=factset&amp;DYN_ARGS=TRUE&amp;DOC_NAME=FAT:FQL_AUDITING_CLIENT_TEMPLATE.FAT&amp;display_string=Audit&amp;VAR:KEY=CDABIPGHIJ&amp;VAR:QUERY=KEZGX0NBUEVYKEFOTiwyMDEzLCwsLFNFSylARUNBX01FRF9DQVBFWCgyMDEzLDQwNDM1LCwsJ0NVUj1TRUsnL","CdXSU49MTAwLFBFVj1ZJykp&amp;WINDOW=FIRST_POPUP&amp;HEIGHT=450&amp;WIDTH=450&amp;START_MAXIMIZED=FALSE&amp;VAR:CALENDAR=FIVEDAY&amp;VAR:SYMBOL=B0XNLR&amp;VAR:INDEX=0"}</definedName>
    <definedName name="_15988__FDSAUDITLINK__" hidden="1">{"fdsup://Directions/FactSet Auditing Viewer?action=AUDIT_VALUE&amp;DB=129&amp;ID1=B0XNLR&amp;VALUEID=04831&amp;SDATE=2008&amp;PERIODTYPE=ANN_STD&amp;window=popup_no_bar&amp;width=385&amp;height=120&amp;START_MAXIMIZED=FALSE&amp;creator=factset&amp;display_string=Audit"}</definedName>
    <definedName name="_15989__FDSAUDITLINK__" hidden="1">{"fdsup://directions/FAT Viewer?action=UPDATE&amp;creator=factset&amp;DYN_ARGS=TRUE&amp;DOC_NAME=FAT:FQL_AUDITING_CLIENT_TEMPLATE.FAT&amp;display_string=Audit&amp;VAR:KEY=YZSBUBSDIR&amp;VAR:QUERY=KEZGX0VCSVREQV9JQihMVE1TLDAsLCwsU0VLKUBGRl9FQklUREFfSUIoTFRNU19TRU1JLDAsLCwsU0VLKSk=&amp;","WINDOW=FIRST_POPUP&amp;HEIGHT=450&amp;WIDTH=450&amp;START_MAXIMIZED=FALSE&amp;VAR:CALENDAR=FIVEDAY&amp;VAR:SYMBOL=B0XNLR&amp;VAR:INDEX=0"}</definedName>
    <definedName name="_15990__FDSAUDITLINK__" hidden="1">{"fdsup://directions/FAT Viewer?action=UPDATE&amp;creator=factset&amp;DYN_ARGS=TRUE&amp;DOC_NAME=FAT:FQL_AUDITING_CLIENT_TEMPLATE.FAT&amp;display_string=Audit&amp;VAR:KEY=QNANGVORCV&amp;VAR:QUERY=RkZfU0hMRFJTX0VRKEFOTiwwLCwsLFNFSyk=&amp;WINDOW=FIRST_POPUP&amp;HEIGHT=450&amp;WIDTH=450&amp;START_MA","XIMIZED=FALSE&amp;VAR:CALENDAR=FIVEDAY&amp;VAR:SYMBOL=B0XNLR&amp;VAR:INDEX=0"}</definedName>
    <definedName name="_15991__FDSAUDITLINK__" hidden="1">{"fdsup://Directions/FactSet Auditing Viewer?action=AUDIT_VALUE&amp;DB=129&amp;ID1=B0XNLR&amp;VALUEID=02999&amp;SDATE=2009&amp;PERIODTYPE=ANN_STD&amp;window=popup_no_bar&amp;width=385&amp;height=120&amp;START_MAXIMIZED=FALSE&amp;creator=factset&amp;display_string=Audit"}</definedName>
    <definedName name="_16__FDSAUDITLINK__" hidden="1">{"fdsup://directions/FAT Viewer?action=UPDATE&amp;creator=factset&amp;DYN_ARGS=TRUE&amp;DOC_NAME=FAT:FQL_AUDITING_CLIENT_TEMPLATE.FAT&amp;display_string=Audit&amp;VAR:KEY=GVCTQVCBIF&amp;VAR:QUERY=KEZGX0VCSVRfSUIoQU5OLDIwMTEsLCwsKUBFQ0FfTUVEX0VCSVQoMjAxMSwsLCdDVVI9JywnV0lOPSxQRVY9J","ykp&amp;WINDOW=FIRST_POPUP&amp;HEIGHT=450&amp;WIDTH=450&amp;START_MAXIMIZED=FALSE&amp;VAR:CALENDAR=FIVEDAY&amp;VAR:INDEX=0"}</definedName>
    <definedName name="_17__FDSAUDITLINK__" hidden="1">{"fdsup://directions/FAT Viewer?action=UPDATE&amp;creator=factset&amp;DYN_ARGS=TRUE&amp;DOC_NAME=FAT:FQL_AUDITING_CLIENT_TEMPLATE.FAT&amp;display_string=Audit&amp;VAR:KEY=MZWXGDSRKT&amp;VAR:QUERY=KEZGX0VCSVRfSUIoQU5OLDIwMTAsLCwsKUBFQ0FfTUVEX0VCSVQoMjAxMCwsLCdDVVI9JywnV0lOPSxQRVY9J","ykp&amp;WINDOW=FIRST_POPUP&amp;HEIGHT=450&amp;WIDTH=450&amp;START_MAXIMIZED=FALSE&amp;VAR:CALENDAR=FIVEDAY&amp;VAR:INDEX=0"}</definedName>
    <definedName name="_18__FDSAUDITLINK__" hidden="1">{"fdsup://directions/FAT Viewer?action=UPDATE&amp;creator=factset&amp;DYN_ARGS=TRUE&amp;DOC_NAME=FAT:FQL_AUDITING_CLIENT_TEMPLATE.FAT&amp;display_string=Audit&amp;VAR:KEY=GPAXKJKZST&amp;VAR:QUERY=RkZfQ0FQRVgoQU5OLDIwMDksLCwsKQ==&amp;WINDOW=FIRST_POPUP&amp;HEIGHT=450&amp;WIDTH=450&amp;START_MAXIMI","ZED=FALSE&amp;VAR:CALENDAR=FIVEDAY&amp;VAR:INDEX=0"}</definedName>
    <definedName name="_18365__FDSAUDITLINK__" hidden="1">{"fdsup://directions/FAT Viewer?action=UPDATE&amp;creator=factset&amp;DYN_ARGS=TRUE&amp;DOC_NAME=FAT:FQL_AUDITING_CLIENT_TEMPLATE.FAT&amp;display_string=Audit&amp;VAR:KEY=SHCJORCZAV&amp;VAR:QUERY=KEZGX0VCSVREQV9JQihBTk4sMjAxMSwsLCxVU0QpQEVDQV9NRURfRUJJVERBKDIwMTEsNDA3MTYsLCwnQ1VSP","VVTRCcsJ1dJTj0xMDAsUEVWPVknKSk=&amp;WINDOW=FIRST_POPUP&amp;HEIGHT=450&amp;WIDTH=450&amp;START_MAXIMIZED=FALSE&amp;VAR:CALENDAR=FIVEDAY&amp;VAR:SYMBOL=43707610&amp;VAR:INDEX=0"}</definedName>
    <definedName name="_18366__FDSAUDITLINK__" hidden="1">{"fdsup://directions/FAT Viewer?action=UPDATE&amp;creator=factset&amp;DYN_ARGS=TRUE&amp;DOC_NAME=FAT:FQL_AUDITING_CLIENT_TEMPLATE.FAT&amp;display_string=Audit&amp;VAR:KEY=CBURMZMXWJ&amp;VAR:QUERY=KEZGX0NBUEVYKEFOTiwyMDA5LCwsLFNFSylARUNBX01FRF9DQVBFWCgyMDA5LDQwNzE2LCwsJ0NVUj1TRUsnL","CdXSU49MTAwLFBFVj1ZJykp&amp;WINDOW=FIRST_POPUP&amp;HEIGHT=450&amp;WIDTH=450&amp;START_MAXIMIZED=FALSE&amp;VAR:CALENDAR=FIVEDAY&amp;VAR:SYMBOL=B033YF&amp;VAR:INDEX=0"}</definedName>
    <definedName name="_19__FDSAUDITLINK__" hidden="1">{"fdsup://directions/FAT Viewer?action=UPDATE&amp;creator=factset&amp;DYN_ARGS=TRUE&amp;DOC_NAME=FAT:FQL_AUDITING_CLIENT_TEMPLATE.FAT&amp;display_string=Audit&amp;VAR:KEY=NSRIPGVYBA&amp;VAR:QUERY=RkZfRU5UUlBSX1ZBTF9EQUlMWSgzOTMzOSw0MDQzNixELFJGLEVDX0NVUlIoKSwnRElMJykvL0VDX01FQU5fR","UJJVF9OVE1BKDM5MzM5LDQwNDM2LEQp&amp;WINDOW=FIRST_POPUP&amp;HEIGHT=450&amp;WIDTH=450&amp;START_MAXIMIZED=FALSE&amp;VAR:CALENDAR=FIVEDAY&amp;VAR:SYMBOL=505160&amp;VAR:INDEX=0"}</definedName>
    <definedName name="_20__FDSAUDITLINK__" hidden="1">{"fdsup://directions/FAT Viewer?action=UPDATE&amp;creator=factset&amp;DYN_ARGS=TRUE&amp;DOC_NAME=FAT:FQL_AUDITING_CLIENT_TEMPLATE.FAT&amp;display_string=Audit&amp;VAR:KEY=BUVQVQFOTE&amp;VAR:QUERY=RkZfRU5UUlBSX1ZBTF9EQUlMWSgzOTMzOSw0MDQzNixELFJGLEVDX0NVUlIoKSwnRElMJykvL0VDX01FQU5fR","UJJVERBX05UTUEoMzkzMzksNDA0MzYsRCk=&amp;WINDOW=FIRST_POPUP&amp;HEIGHT=450&amp;WIDTH=450&amp;START_MAXIMIZED=FALSE&amp;VAR:CALENDAR=FIVEDAY&amp;VAR:SYMBOL=505160&amp;VAR:INDEX=0"}</definedName>
    <definedName name="_21__FDSAUDITLINK__" hidden="1">{"fdsup://directions/FAT Viewer?action=UPDATE&amp;creator=factset&amp;DYN_ARGS=TRUE&amp;DOC_NAME=FAT:FQL_AUDITING_CLIENT_TEMPLATE.FAT&amp;display_string=Audit&amp;VAR:KEY=NSRIPGVYBA&amp;VAR:QUERY=RkZfRU5UUlBSX1ZBTF9EQUlMWSgzOTMzOSw0MDQzNixELFJGLEVDX0NVUlIoKSwnRElMJykvL0VDX01FQU5fR","UJJVF9OVE1BKDM5MzM5LDQwNDM2LEQp&amp;WINDOW=FIRST_POPUP&amp;HEIGHT=450&amp;WIDTH=450&amp;START_MAXIMIZED=FALSE&amp;VAR:CALENDAR=FIVEDAY&amp;VAR:SYMBOL=505160&amp;VAR:INDEX=0"}</definedName>
    <definedName name="_22__FDSAUDITLINK__" hidden="1">{"fdsup://directions/FAT Viewer?action=UPDATE&amp;creator=factset&amp;DYN_ARGS=TRUE&amp;DOC_NAME=FAT:FQL_AUDITING_CLIENT_TEMPLATE.FAT&amp;display_string=Audit&amp;VAR:KEY=BUVQVQFOTE&amp;VAR:QUERY=RkZfRU5UUlBSX1ZBTF9EQUlMWSgzOTMzOSw0MDQzNixELFJGLEVDX0NVUlIoKSwnRElMJykvL0VDX01FQU5fR","UJJVERBX05UTUEoMzkzMzksNDA0MzYsRCk=&amp;WINDOW=FIRST_POPUP&amp;HEIGHT=450&amp;WIDTH=450&amp;START_MAXIMIZED=FALSE&amp;VAR:CALENDAR=FIVEDAY&amp;VAR:SYMBOL=505160&amp;VAR:INDEX=0"}</definedName>
    <definedName name="_2219__FDSAUDITLINK__" hidden="1">{"fdsup://directions/FAT Viewer?action=UPDATE&amp;creator=factset&amp;DYN_ARGS=TRUE&amp;DOC_NAME=FAT:FQL_AUDITING_CLIENT_TEMPLATE.FAT&amp;display_string=Audit&amp;VAR:KEY=CRANOROXQD&amp;VAR:QUERY=RkZfQ0FQRVgoQ0FMLDIwMDcp&amp;WINDOW=FIRST_POPUP&amp;HEIGHT=450&amp;WIDTH=450&amp;START_MAXIMIZED=FALS","E&amp;VAR:CALENDAR=FIVEDAY&amp;VAR:SYMBOL=454047&amp;VAR:INDEX=0"}</definedName>
    <definedName name="_2220__FDSAUDITLINK__" hidden="1">{"fdsup://directions/FAT Viewer?action=UPDATE&amp;creator=factset&amp;DYN_ARGS=TRUE&amp;DOC_NAME=FAT:FQL_AUDITING_CLIENT_TEMPLATE.FAT&amp;display_string=Audit&amp;VAR:KEY=QLUTQLCLGJ&amp;VAR:QUERY=RkZfTkVUX0lOQyhDQUwsMjAwNyk=&amp;WINDOW=FIRST_POPUP&amp;HEIGHT=450&amp;WIDTH=450&amp;START_MAXIMIZED=","FALSE&amp;VAR:CALENDAR=FIVEDAY&amp;VAR:SYMBOL=454047&amp;VAR:INDEX=0"}</definedName>
    <definedName name="_2221__FDSAUDITLINK__" hidden="1">{"fdsup://directions/FAT Viewer?action=UPDATE&amp;creator=factset&amp;DYN_ARGS=TRUE&amp;DOC_NAME=FAT:FQL_AUDITING_CLIENT_TEMPLATE.FAT&amp;display_string=Audit&amp;VAR:KEY=EZGTCLSBAD&amp;VAR:QUERY=RkZfRUJJVF9JQihDQUwsMjAwNyk=&amp;WINDOW=FIRST_POPUP&amp;HEIGHT=450&amp;WIDTH=450&amp;START_MAXIMIZED=","FALSE&amp;VAR:CALENDAR=FIVEDAY&amp;VAR:SYMBOL=454047&amp;VAR:INDEX=0"}</definedName>
    <definedName name="_2222__FDSAUDITLINK__" hidden="1">{"fdsup://directions/FAT Viewer?action=UPDATE&amp;creator=factset&amp;DYN_ARGS=TRUE&amp;DOC_NAME=FAT:FQL_AUDITING_CLIENT_TEMPLATE.FAT&amp;display_string=Audit&amp;VAR:KEY=YJKTCVWVCX&amp;VAR:QUERY=RkZfRUJJVF9JQihDQUwsMjAwNykrRkZfQU1PUlRfQ0YoQ0FMLDIwMDcp&amp;WINDOW=FIRST_POPUP&amp;HEIGHT=45","0&amp;WIDTH=450&amp;START_MAXIMIZED=FALSE&amp;VAR:CALENDAR=FIVEDAY&amp;VAR:SYMBOL=454047&amp;VAR:INDEX=0"}</definedName>
    <definedName name="_2223__FDSAUDITLINK__" hidden="1">{"fdsup://directions/FAT Viewer?action=UPDATE&amp;creator=factset&amp;DYN_ARGS=TRUE&amp;DOC_NAME=FAT:FQL_AUDITING_CLIENT_TEMPLATE.FAT&amp;display_string=Audit&amp;VAR:KEY=QFSBUPINSV&amp;VAR:QUERY=RkZfQ0FQRVgoQU5OLDIwMDcp&amp;WINDOW=FIRST_POPUP&amp;HEIGHT=450&amp;WIDTH=450&amp;START_MAXIMIZED=FALS","E&amp;VAR:CALENDAR=FIVEDAY&amp;VAR:SYMBOL=622010&amp;VAR:INDEX=0"}</definedName>
    <definedName name="_2224__FDSAUDITLINK__" hidden="1">{"fdsup://directions/FAT Viewer?action=UPDATE&amp;creator=factset&amp;DYN_ARGS=TRUE&amp;DOC_NAME=FAT:FQL_AUDITING_CLIENT_TEMPLATE.FAT&amp;display_string=Audit&amp;VAR:KEY=WFYHQNYPOR&amp;VAR:QUERY=KEZGX05FVF9JTkMoQU5OLDIwMTMpQEVDQV9NRURfTkVUKDIwMTMsNDA0MDMsLCwnV0lOPTYwLFBFVj1ZJykp&amp;","WINDOW=FIRST_POPUP&amp;HEIGHT=450&amp;WIDTH=450&amp;START_MAXIMIZED=FALSE&amp;VAR:CALENDAR=FIVEDAY&amp;VAR:SYMBOL=622010&amp;VAR:INDEX=0"}</definedName>
    <definedName name="_2225__FDSAUDITLINK__" hidden="1">{"fdsup://Directions/FactSet Auditing Viewer?action=AUDIT_VALUE&amp;DB=129&amp;ID1=622010&amp;VALUEID=04831&amp;SDATE=2007&amp;PERIODTYPE=ANN_STD&amp;window=popup_no_bar&amp;width=385&amp;height=120&amp;START_MAXIMIZED=FALSE&amp;creator=factset&amp;display_string=Audit"}</definedName>
    <definedName name="_2226__FDSAUDITLINK__" hidden="1">{"fdsup://directions/FAT Viewer?action=UPDATE&amp;creator=factset&amp;DYN_ARGS=TRUE&amp;DOC_NAME=FAT:FQL_AUDITING_CLIENT_TEMPLATE.FAT&amp;display_string=Audit&amp;VAR:KEY=MRELINIDUN&amp;VAR:QUERY=RkZfRUJJVERBX0lCKENBTCwyMDA3KQ==&amp;WINDOW=FIRST_POPUP&amp;HEIGHT=450&amp;WIDTH=450&amp;START_MAXIMI","ZED=FALSE&amp;VAR:CALENDAR=FIVEDAY&amp;VAR:SYMBOL=454047&amp;VAR:INDEX=0"}</definedName>
    <definedName name="_2258__FDSAUDITLINK__" hidden="1">{"fdsup://directions/FAT Viewer?action=UPDATE&amp;creator=factset&amp;DYN_ARGS=TRUE&amp;DOC_NAME=FAT:FQL_AUDITING_CLIENT_TEMPLATE.FAT&amp;display_string=Audit&amp;VAR:KEY=MZQFCFQFYL&amp;VAR:QUERY=KEZGX0VCSVRfSUIoQU5OLDIwMTIpQEVDQV9NRURfRUJJVCgyMDEyLDQwNDAzLCwsJ1dJTj02MCxQRVY9WScpK","Q==&amp;WINDOW=FIRST_POPUP&amp;HEIGHT=450&amp;WIDTH=450&amp;START_MAXIMIZED=FALSE&amp;VAR:CALENDAR=FIVEDAY&amp;VAR:SYMBOL=B28QWN&amp;VAR:INDEX=0"}</definedName>
    <definedName name="_2269__FDSAUDITLINK__" hidden="1">{"fdsup://directions/FAT Viewer?action=UPDATE&amp;creator=factset&amp;DYN_ARGS=TRUE&amp;DOC_NAME=FAT:FQL_AUDITING_CLIENT_TEMPLATE.FAT&amp;display_string=Audit&amp;VAR:KEY=ANIZANCLSZ&amp;VAR:QUERY=KEZGX0VCSVREQV9JQihBTk4sMjAxMylARUNBX01FRF9FQklUREEoMjAxMyw0MDQwMywsLCdXSU49NjAsUEVWP","VknKSk=&amp;WINDOW=FIRST_POPUP&amp;HEIGHT=450&amp;WIDTH=450&amp;START_MAXIMIZED=FALSE&amp;VAR:CALENDAR=FIVEDAY&amp;VAR:SYMBOL=548552&amp;VAR:INDEX=0"}</definedName>
    <definedName name="_2270__FDSAUDITLINK__" hidden="1">{"fdsup://directions/FAT Viewer?action=UPDATE&amp;creator=factset&amp;DYN_ARGS=TRUE&amp;DOC_NAME=FAT:FQL_AUDITING_CLIENT_TEMPLATE.FAT&amp;display_string=Audit&amp;VAR:KEY=ANIZANCLSZ&amp;VAR:QUERY=KEZGX0VCSVREQV9JQihBTk4sMjAxMylARUNBX01FRF9FQklUREEoMjAxMyw0MDQwMywsLCdXSU49NjAsUEVWP","VknKSk=&amp;WINDOW=FIRST_POPUP&amp;HEIGHT=450&amp;WIDTH=450&amp;START_MAXIMIZED=FALSE&amp;VAR:CALENDAR=FIVEDAY&amp;VAR:SYMBOL=548552&amp;VAR:INDEX=0"}</definedName>
    <definedName name="_2271__FDSAUDITLINK__" hidden="1">{"fdsup://directions/FAT Viewer?action=UPDATE&amp;creator=factset&amp;DYN_ARGS=TRUE&amp;DOC_NAME=FAT:FQL_AUDITING_CLIENT_TEMPLATE.FAT&amp;display_string=Audit&amp;VAR:KEY=STQZITCVER&amp;VAR:QUERY=RkZfRUJJVF9JQihBTk4sMjAwNykrRkZfQU1PUlRfQ0YoQU5OLDIwMDcp&amp;WINDOW=FIRST_POPUP&amp;HEIGHT=45","0&amp;WIDTH=450&amp;START_MAXIMIZED=FALSE&amp;VAR:CALENDAR=FIVEDAY&amp;VAR:SYMBOL=548552&amp;VAR:INDEX=0"}</definedName>
    <definedName name="_2272__FDSAUDITLINK__" hidden="1">{"fdsup://directions/FAT Viewer?action=UPDATE&amp;creator=factset&amp;DYN_ARGS=TRUE&amp;DOC_NAME=FAT:FQL_AUDITING_CLIENT_TEMPLATE.FAT&amp;display_string=Audit&amp;VAR:KEY=OHEHGBWJUB&amp;VAR:QUERY=RkZfRUJJVF9JQihBTk4sMjAwOCkrRkZfQU1PUlRfQ0YoQU5OLDIwMDgp&amp;WINDOW=FIRST_POPUP&amp;HEIGHT=45","0&amp;WIDTH=450&amp;START_MAXIMIZED=FALSE&amp;VAR:CALENDAR=FIVEDAY&amp;VAR:SYMBOL=548552&amp;VAR:INDEX=0"}</definedName>
    <definedName name="_2273__FDSAUDITLINK__" hidden="1">{"fdsup://directions/FAT Viewer?action=UPDATE&amp;creator=factset&amp;DYN_ARGS=TRUE&amp;DOC_NAME=FAT:FQL_AUDITING_CLIENT_TEMPLATE.FAT&amp;display_string=Audit&amp;VAR:KEY=QTKPCTAVET&amp;VAR:QUERY=RkZfRUJJVF9JQihBTk4sMjAwOSkrRkZfQU1PUlRfQ0YoQU5OLDIwMDkp&amp;WINDOW=FIRST_POPUP&amp;HEIGHT=45","0&amp;WIDTH=450&amp;START_MAXIMIZED=FALSE&amp;VAR:CALENDAR=FIVEDAY&amp;VAR:SYMBOL=548552&amp;VAR:INDEX=0"}</definedName>
    <definedName name="_2274__FDSAUDITLINK__" hidden="1">{"fdsup://directions/FAT Viewer?action=UPDATE&amp;creator=factset&amp;DYN_ARGS=TRUE&amp;DOC_NAME=FAT:FQL_AUDITING_CLIENT_TEMPLATE.FAT&amp;display_string=Audit&amp;VAR:KEY=WTMPETUZQH&amp;VAR:QUERY=KChGRl9FQklUX0lCKEFOTiwyMDEwKStGRl9BTU9SVF9DRihBTk4sMjAxMCkpQChFQ0FfTUVEX0VCSVQoMjAxM","Cw0MDQwMywsLCdXSU49NjAsUEVWPVknKStaQVYoRUNBX01FRF9HVygyMDEwLDQwNDAzLCwsJ1dJTj02MCxQRVY9WScpKSkp&amp;WINDOW=FIRST_POPUP&amp;HEIGHT=450&amp;WIDTH=450&amp;START_MAXIMIZED=FALSE&amp;VAR:CALENDAR=FIVEDAY&amp;VAR:SYMBOL=548552&amp;VAR:INDEX=0"}</definedName>
    <definedName name="_2275__FDSAUDITLINK__" hidden="1">{"fdsup://directions/FAT Viewer?action=UPDATE&amp;creator=factset&amp;DYN_ARGS=TRUE&amp;DOC_NAME=FAT:FQL_AUDITING_CLIENT_TEMPLATE.FAT&amp;display_string=Audit&amp;VAR:KEY=GBOBCDGDGZ&amp;VAR:QUERY=KChGRl9FQklUX0lCKEFOTiwyMDExKStGRl9BTU9SVF9DRihBTk4sMjAxMSkpQChFQ0FfTUVEX0VCSVQoMjAxM","Sw0MDQwMywsLCdXSU49NjAsUEVWPVknKStaQVYoRUNBX01FRF9HVygyMDExLDQwNDAzLCwsJ1dJTj02MCxQRVY9WScpKSkp&amp;WINDOW=FIRST_POPUP&amp;HEIGHT=450&amp;WIDTH=450&amp;START_MAXIMIZED=FALSE&amp;VAR:CALENDAR=FIVEDAY&amp;VAR:SYMBOL=548552&amp;VAR:INDEX=0"}</definedName>
    <definedName name="_2276__FDSAUDITLINK__" hidden="1">{"fdsup://directions/FAT Viewer?action=UPDATE&amp;creator=factset&amp;DYN_ARGS=TRUE&amp;DOC_NAME=FAT:FQL_AUDITING_CLIENT_TEMPLATE.FAT&amp;display_string=Audit&amp;VAR:KEY=OXSJYBWPOV&amp;VAR:QUERY=KChGRl9FQklUX0lCKEFOTiwyMDEyKStGRl9BTU9SVF9DRihBTk4sMjAxMikpQChFQ0FfTUVEX0VCSVQoMjAxM","iw0MDQwMywsLCdXSU49NjAsUEVWPVknKStaQVYoRUNBX01FRF9HVygyMDEyLDQwNDAzLCwsJ1dJTj02MCxQRVY9WScpKSkp&amp;WINDOW=FIRST_POPUP&amp;HEIGHT=450&amp;WIDTH=450&amp;START_MAXIMIZED=FALSE&amp;VAR:CALENDAR=FIVEDAY&amp;VAR:SYMBOL=548552&amp;VAR:INDEX=0"}</definedName>
    <definedName name="_2277__FDSAUDITLINK__" hidden="1">{"fdsup://directions/FAT Viewer?action=UPDATE&amp;creator=factset&amp;DYN_ARGS=TRUE&amp;DOC_NAME=FAT:FQL_AUDITING_CLIENT_TEMPLATE.FAT&amp;display_string=Audit&amp;VAR:KEY=EXSDIJYXKN&amp;VAR:QUERY=KChGRl9FQklUX0lCKEFOTiwyMDEzKStGRl9BTU9SVF9DRihBTk4sMjAxMykpQChFQ0FfTUVEX0VCSVQoMjAxM","yw0MDQwMywsLCdXSU49NjAsUEVWPVknKStaQVYoRUNBX01FRF9HVygyMDEzLDQwNDAzLCwsJ1dJTj02MCxQRVY9WScpKSkp&amp;WINDOW=FIRST_POPUP&amp;HEIGHT=450&amp;WIDTH=450&amp;START_MAXIMIZED=FALSE&amp;VAR:CALENDAR=FIVEDAY&amp;VAR:SYMBOL=548552&amp;VAR:INDEX=0"}</definedName>
    <definedName name="_2278__FDSAUDITLINK__" hidden="1">{"fdsup://directions/FAT Viewer?action=UPDATE&amp;creator=factset&amp;DYN_ARGS=TRUE&amp;DOC_NAME=FAT:FQL_AUDITING_CLIENT_TEMPLATE.FAT&amp;display_string=Audit&amp;VAR:KEY=GRYHQBCRUV&amp;VAR:QUERY=RkZfRUJJVF9JQihBTk4sMjAwNyk=&amp;WINDOW=FIRST_POPUP&amp;HEIGHT=450&amp;WIDTH=450&amp;START_MAXIMIZED=","FALSE&amp;VAR:CALENDAR=FIVEDAY&amp;VAR:SYMBOL=548552&amp;VAR:INDEX=0"}</definedName>
    <definedName name="_2279__FDSAUDITLINK__" hidden="1">{"fdsup://directions/FAT Viewer?action=UPDATE&amp;creator=factset&amp;DYN_ARGS=TRUE&amp;DOC_NAME=FAT:FQL_AUDITING_CLIENT_TEMPLATE.FAT&amp;display_string=Audit&amp;VAR:KEY=SRWNGXGBMP&amp;VAR:QUERY=RkZfRUJJVF9JQihBTk4sMjAwOCk=&amp;WINDOW=FIRST_POPUP&amp;HEIGHT=450&amp;WIDTH=450&amp;START_MAXIMIZED=","FALSE&amp;VAR:CALENDAR=FIVEDAY&amp;VAR:SYMBOL=548552&amp;VAR:INDEX=0"}</definedName>
    <definedName name="_2280__FDSAUDITLINK__" hidden="1">{"fdsup://directions/FAT Viewer?action=UPDATE&amp;creator=factset&amp;DYN_ARGS=TRUE&amp;DOC_NAME=FAT:FQL_AUDITING_CLIENT_TEMPLATE.FAT&amp;display_string=Audit&amp;VAR:KEY=GXKJUHGZSJ&amp;VAR:QUERY=KChGRl9FQklUX0lCKEFOTiwyMDEyKStGRl9BTU9SVF9DRihBTk4sMjAxMikpQChFQ0FfTUVEX0VCSVQoMjAxM","iw0MDQwMywsLCdXSU49NjAsUEVWPVknKStaQVYoRUNBX01FRF9HVygyMDEyLDQwNDAzLCwsJ1dJTj02MCxQRVY9WScpKSkp&amp;WINDOW=FIRST_POPUP&amp;HEIGHT=450&amp;WIDTH=450&amp;START_MAXIMIZED=FALSE&amp;VAR:CALENDAR=FIVEDAY&amp;VAR:SYMBOL=548552&amp;VAR:INDEX=0"}</definedName>
    <definedName name="_2281__FDSAUDITLINK__" hidden="1">{"fdsup://directions/FAT Viewer?action=UPDATE&amp;creator=factset&amp;DYN_ARGS=TRUE&amp;DOC_NAME=FAT:FQL_AUDITING_CLIENT_TEMPLATE.FAT&amp;display_string=Audit&amp;VAR:KEY=SFOJKHYXSD&amp;VAR:QUERY=KChGRl9FQklUX0lCKEFOTiwyMDEzKStGRl9BTU9SVF9DRihBTk4sMjAxMykpQChFQ0FfTUVEX0VCSVQoMjAxM","yw0MDQwMywsLCdXSU49NjAsUEVWPVknKStaQVYoRUNBX01FRF9HVygyMDEzLDQwNDAzLCwsJ1dJTj02MCxQRVY9WScpKSkp&amp;WINDOW=FIRST_POPUP&amp;HEIGHT=450&amp;WIDTH=450&amp;START_MAXIMIZED=FALSE&amp;VAR:CALENDAR=FIVEDAY&amp;VAR:SYMBOL=548552&amp;VAR:INDEX=0"}</definedName>
    <definedName name="_2282__FDSAUDITLINK__" hidden="1">{"fdsup://directions/FAT Viewer?action=UPDATE&amp;creator=factset&amp;DYN_ARGS=TRUE&amp;DOC_NAME=FAT:FQL_AUDITING_CLIENT_TEMPLATE.FAT&amp;display_string=Audit&amp;VAR:KEY=QDCHINWJIR&amp;VAR:QUERY=KEZGX0VCSVRfSUIoQU5OLDIwMTEpQEVDQV9NRURfRUJJVCgyMDExLDQwNDAzLCwsJ1dJTj02MCxQRVY9WScpK","Q==&amp;WINDOW=FIRST_POPUP&amp;HEIGHT=450&amp;WIDTH=450&amp;START_MAXIMIZED=FALSE&amp;VAR:CALENDAR=FIVEDAY&amp;VAR:SYMBOL=548552&amp;VAR:INDEX=0"}</definedName>
    <definedName name="_2283__FDSAUDITLINK__" hidden="1">{"fdsup://directions/FAT Viewer?action=UPDATE&amp;creator=factset&amp;DYN_ARGS=TRUE&amp;DOC_NAME=FAT:FQL_AUDITING_CLIENT_TEMPLATE.FAT&amp;display_string=Audit&amp;VAR:KEY=ETWLQJGPIH&amp;VAR:QUERY=KEZGX0VCSVRfSUIoQU5OLDIwMTIpQEVDQV9NRURfRUJJVCgyMDEyLDQwNDAzLCwsJ1dJTj02MCxQRVY9WScpK","Q==&amp;WINDOW=FIRST_POPUP&amp;HEIGHT=450&amp;WIDTH=450&amp;START_MAXIMIZED=FALSE&amp;VAR:CALENDAR=FIVEDAY&amp;VAR:SYMBOL=548552&amp;VAR:INDEX=0"}</definedName>
    <definedName name="_2284__FDSAUDITLINK__" hidden="1">{"fdsup://directions/FAT Viewer?action=UPDATE&amp;creator=factset&amp;DYN_ARGS=TRUE&amp;DOC_NAME=FAT:FQL_AUDITING_CLIENT_TEMPLATE.FAT&amp;display_string=Audit&amp;VAR:KEY=ANYNKLOZAZ&amp;VAR:QUERY=KEZGX0VCSVRfSUIoQU5OLDIwMTMpQEVDQV9NRURfRUJJVCgyMDEzLDQwNDAzLCwsJ1dJTj02MCxQRVY9WScpK","Q==&amp;WINDOW=FIRST_POPUP&amp;HEIGHT=450&amp;WIDTH=450&amp;START_MAXIMIZED=FALSE&amp;VAR:CALENDAR=FIVEDAY&amp;VAR:SYMBOL=548552&amp;VAR:INDEX=0"}</definedName>
    <definedName name="_2285__FDSAUDITLINK__" hidden="1">{"fdsup://Directions/FactSet Auditing Viewer?action=AUDIT_VALUE&amp;DB=129&amp;ID1=548552&amp;VALUEID=01250&amp;SDATE=2008&amp;PERIODTYPE=ANN_STD&amp;window=popup_no_bar&amp;width=385&amp;height=120&amp;START_MAXIMIZED=FALSE&amp;creator=factset&amp;display_string=Audit"}</definedName>
    <definedName name="_2286__FDSAUDITLINK__" hidden="1">{"fdsup://Directions/FactSet Auditing Viewer?action=AUDIT_VALUE&amp;DB=129&amp;ID1=548552&amp;VALUEID=01250&amp;SDATE=2009&amp;PERIODTYPE=ANN_STD&amp;window=popup_no_bar&amp;width=385&amp;height=120&amp;START_MAXIMIZED=FALSE&amp;creator=factset&amp;display_string=Audit"}</definedName>
    <definedName name="_2287__FDSAUDITLINK__" hidden="1">{"fdsup://directions/FAT Viewer?action=UPDATE&amp;creator=factset&amp;DYN_ARGS=TRUE&amp;DOC_NAME=FAT:FQL_AUDITING_CLIENT_TEMPLATE.FAT&amp;display_string=Audit&amp;VAR:KEY=EFSVWLKBMB&amp;VAR:QUERY=RkZfRUJJVF9JQihBTk4sMjAwNyk=&amp;WINDOW=FIRST_POPUP&amp;HEIGHT=450&amp;WIDTH=450&amp;START_MAXIMIZED=","FALSE&amp;VAR:CALENDAR=FIVEDAY&amp;VAR:SYMBOL=548552&amp;VAR:INDEX=0"}</definedName>
    <definedName name="_2288__FDSAUDITLINK__" hidden="1">{"fdsup://directions/FAT Viewer?action=UPDATE&amp;creator=factset&amp;DYN_ARGS=TRUE&amp;DOC_NAME=FAT:FQL_AUDITING_CLIENT_TEMPLATE.FAT&amp;display_string=Audit&amp;VAR:KEY=WJCPUXABMJ&amp;VAR:QUERY=RkZfRUJJVF9JQihBTk4sMjAwOCk=&amp;WINDOW=FIRST_POPUP&amp;HEIGHT=450&amp;WIDTH=450&amp;START_MAXIMIZED=","FALSE&amp;VAR:CALENDAR=FIVEDAY&amp;VAR:SYMBOL=548552&amp;VAR:INDEX=0"}</definedName>
    <definedName name="_2289__FDSAUDITLINK__" hidden="1">{"fdsup://directions/FAT Viewer?action=UPDATE&amp;creator=factset&amp;DYN_ARGS=TRUE&amp;DOC_NAME=FAT:FQL_AUDITING_CLIENT_TEMPLATE.FAT&amp;display_string=Audit&amp;VAR:KEY=ETWLQJGPIH&amp;VAR:QUERY=KEZGX0VCSVRfSUIoQU5OLDIwMTIpQEVDQV9NRURfRUJJVCgyMDEyLDQwNDAzLCwsJ1dJTj02MCxQRVY9WScpK","Q==&amp;WINDOW=FIRST_POPUP&amp;HEIGHT=450&amp;WIDTH=450&amp;START_MAXIMIZED=FALSE&amp;VAR:CALENDAR=FIVEDAY&amp;VAR:SYMBOL=548552&amp;VAR:INDEX=0"}</definedName>
    <definedName name="_2290__FDSAUDITLINK__" hidden="1">{"fdsup://directions/FAT Viewer?action=UPDATE&amp;creator=factset&amp;DYN_ARGS=TRUE&amp;DOC_NAME=FAT:FQL_AUDITING_CLIENT_TEMPLATE.FAT&amp;display_string=Audit&amp;VAR:KEY=ANYNKLOZAZ&amp;VAR:QUERY=KEZGX0VCSVRfSUIoQU5OLDIwMTMpQEVDQV9NRURfRUJJVCgyMDEzLDQwNDAzLCwsJ1dJTj02MCxQRVY9WScpK","Q==&amp;WINDOW=FIRST_POPUP&amp;HEIGHT=450&amp;WIDTH=450&amp;START_MAXIMIZED=FALSE&amp;VAR:CALENDAR=FIVEDAY&amp;VAR:SYMBOL=548552&amp;VAR:INDEX=0"}</definedName>
    <definedName name="_2291__FDSAUDITLINK__" hidden="1">{"fdsup://directions/FAT Viewer?action=UPDATE&amp;creator=factset&amp;DYN_ARGS=TRUE&amp;DOC_NAME=FAT:FQL_AUDITING_CLIENT_TEMPLATE.FAT&amp;display_string=Audit&amp;VAR:KEY=GTOBUJWXIV&amp;VAR:QUERY=RkZfTkVUX0lOQyhBTk4sMjAwNyk=&amp;WINDOW=FIRST_POPUP&amp;HEIGHT=450&amp;WIDTH=450&amp;START_MAXIMIZED=","FALSE&amp;VAR:CALENDAR=FIVEDAY&amp;VAR:SYMBOL=548552&amp;VAR:INDEX=0"}</definedName>
    <definedName name="_2292__FDSAUDITLINK__" hidden="1">{"fdsup://directions/FAT Viewer?action=UPDATE&amp;creator=factset&amp;DYN_ARGS=TRUE&amp;DOC_NAME=FAT:FQL_AUDITING_CLIENT_TEMPLATE.FAT&amp;display_string=Audit&amp;VAR:KEY=MTEFKXWRSV&amp;VAR:QUERY=RkZfTkVUX0lOQyhBTk4sMjAwOCk=&amp;WINDOW=FIRST_POPUP&amp;HEIGHT=450&amp;WIDTH=450&amp;START_MAXIMIZED=","FALSE&amp;VAR:CALENDAR=FIVEDAY&amp;VAR:SYMBOL=548552&amp;VAR:INDEX=0"}</definedName>
    <definedName name="_2293__FDSAUDITLINK__" hidden="1">{"fdsup://directions/FAT Viewer?action=UPDATE&amp;creator=factset&amp;DYN_ARGS=TRUE&amp;DOC_NAME=FAT:FQL_AUDITING_CLIENT_TEMPLATE.FAT&amp;display_string=Audit&amp;VAR:KEY=EFSLMZGVEP&amp;VAR:QUERY=KEZGX0VCSVRfSUIoQU5OLDIwMDkpQEVDQV9NRURfRUJJVCgyMDA5LDQwNDAzLCwsJ1dJTj02MCxQRVY9WScpK","Q==&amp;WINDOW=FIRST_POPUP&amp;HEIGHT=450&amp;WIDTH=450&amp;START_MAXIMIZED=FALSE&amp;VAR:CALENDAR=FIVEDAY&amp;VAR:SYMBOL=548552&amp;VAR:INDEX=0"}</definedName>
    <definedName name="_2294__FDSAUDITLINK__" hidden="1">{"fdsup://directions/FAT Viewer?action=UPDATE&amp;creator=factset&amp;DYN_ARGS=TRUE&amp;DOC_NAME=FAT:FQL_AUDITING_CLIENT_TEMPLATE.FAT&amp;display_string=Audit&amp;VAR:KEY=AFQJCPIXYF&amp;VAR:QUERY=KEZGX0VCSVRfSUIoQU5OLDIwMTApQEVDQV9NRURfRUJJVCgyMDEwLDQwNDAzLCwsJ1dJTj02MCxQRVY9WScpK","Q==&amp;WINDOW=FIRST_POPUP&amp;HEIGHT=450&amp;WIDTH=450&amp;START_MAXIMIZED=FALSE&amp;VAR:CALENDAR=FIVEDAY&amp;VAR:SYMBOL=548552&amp;VAR:INDEX=0"}</definedName>
    <definedName name="_2295__FDSAUDITLINK__" hidden="1">{"fdsup://directions/FAT Viewer?action=UPDATE&amp;creator=factset&amp;DYN_ARGS=TRUE&amp;DOC_NAME=FAT:FQL_AUDITING_CLIENT_TEMPLATE.FAT&amp;display_string=Audit&amp;VAR:KEY=IPGFENWVYD&amp;VAR:QUERY=KEZGX05FVF9JTkMoQU5OLDIwMTEpQEVDQV9NRURfTkVUKDIwMTEsNDA0MDMsLCwnV0lOPTYwLFBFVj1ZJykp&amp;","WINDOW=FIRST_POPUP&amp;HEIGHT=450&amp;WIDTH=450&amp;START_MAXIMIZED=FALSE&amp;VAR:CALENDAR=FIVEDAY&amp;VAR:SYMBOL=548552&amp;VAR:INDEX=0"}</definedName>
    <definedName name="_2296__FDSAUDITLINK__" hidden="1">{"fdsup://directions/FAT Viewer?action=UPDATE&amp;creator=factset&amp;DYN_ARGS=TRUE&amp;DOC_NAME=FAT:FQL_AUDITING_CLIENT_TEMPLATE.FAT&amp;display_string=Audit&amp;VAR:KEY=AJADMBMJIZ&amp;VAR:QUERY=KEZGX05FVF9JTkMoQU5OLDIwMTIpQEVDQV9NRURfTkVUKDIwMTIsNDA0MDMsLCwnV0lOPTYwLFBFVj1ZJykp&amp;","WINDOW=FIRST_POPUP&amp;HEIGHT=450&amp;WIDTH=450&amp;START_MAXIMIZED=FALSE&amp;VAR:CALENDAR=FIVEDAY&amp;VAR:SYMBOL=548552&amp;VAR:INDEX=0"}</definedName>
    <definedName name="_2297__FDSAUDITLINK__" hidden="1">{"fdsup://directions/FAT Viewer?action=UPDATE&amp;creator=factset&amp;DYN_ARGS=TRUE&amp;DOC_NAME=FAT:FQL_AUDITING_CLIENT_TEMPLATE.FAT&amp;display_string=Audit&amp;VAR:KEY=QBCVWPSVSL&amp;VAR:QUERY=KEZGX05FVF9JTkMoQU5OLDIwMTMpQEVDQV9NRURfTkVUKDIwMTMsNDA0MDMsLCwnV0lOPTYwLFBFVj1ZJykp&amp;","WINDOW=FIRST_POPUP&amp;HEIGHT=450&amp;WIDTH=450&amp;START_MAXIMIZED=FALSE&amp;VAR:CALENDAR=FIVEDAY&amp;VAR:SYMBOL=548552&amp;VAR:INDEX=0"}</definedName>
    <definedName name="_2298__FDSAUDITLINK__" hidden="1">{"fdsup://directions/FAT Viewer?action=UPDATE&amp;creator=factset&amp;DYN_ARGS=TRUE&amp;DOC_NAME=FAT:FQL_AUDITING_CLIENT_TEMPLATE.FAT&amp;display_string=Audit&amp;VAR:KEY=SJQVCVWPWT&amp;VAR:QUERY=RkZfQ0FQRVgoQU5OLDIwMDcp&amp;WINDOW=FIRST_POPUP&amp;HEIGHT=450&amp;WIDTH=450&amp;START_MAXIMIZED=FALS","E&amp;VAR:CALENDAR=FIVEDAY&amp;VAR:SYMBOL=548552&amp;VAR:INDEX=0"}</definedName>
    <definedName name="_2299__FDSAUDITLINK__" hidden="1">{"fdsup://directions/FAT Viewer?action=UPDATE&amp;creator=factset&amp;DYN_ARGS=TRUE&amp;DOC_NAME=FAT:FQL_AUDITING_CLIENT_TEMPLATE.FAT&amp;display_string=Audit&amp;VAR:KEY=AHMRSFEBOZ&amp;VAR:QUERY=RkZfQ0FQRVgoQU5OLDIwMDgp&amp;WINDOW=FIRST_POPUP&amp;HEIGHT=450&amp;WIDTH=450&amp;START_MAXIMIZED=FALS","E&amp;VAR:CALENDAR=FIVEDAY&amp;VAR:SYMBOL=548552&amp;VAR:INDEX=0"}</definedName>
    <definedName name="_23__FDSAUDITLINK__" hidden="1">{"fdsup://directions/FAT Viewer?action=UPDATE&amp;creator=factset&amp;DYN_ARGS=TRUE&amp;DOC_NAME=FAT:FQL_AUDITING_CLIENT_TEMPLATE.FAT&amp;display_string=Audit&amp;VAR:KEY=NSRIPGVYBA&amp;VAR:QUERY=RkZfRU5UUlBSX1ZBTF9EQUlMWSgzOTMzOSw0MDQzNixELFJGLEVDX0NVUlIoKSwnRElMJykvL0VDX01FQU5fR","UJJVF9OVE1BKDM5MzM5LDQwNDM2LEQp&amp;WINDOW=FIRST_POPUP&amp;HEIGHT=450&amp;WIDTH=450&amp;START_MAXIMIZED=FALSE&amp;VAR:CALENDAR=FIVEDAY&amp;VAR:SYMBOL=505160&amp;VAR:INDEX=0"}</definedName>
    <definedName name="_2300__FDSAUDITLINK__" hidden="1">{"fdsup://directions/FAT Viewer?action=UPDATE&amp;creator=factset&amp;DYN_ARGS=TRUE&amp;DOC_NAME=FAT:FQL_AUDITING_CLIENT_TEMPLATE.FAT&amp;display_string=Audit&amp;VAR:KEY=KTMLUZANQB&amp;VAR:QUERY=KEZGX0VCSVRfSUIoQU5OLDIwMTEpQEVDQV9NRURfRUJJVCgyMDExLDQwNDAzLCwsJ1dJTj02MCxQRVY9WScpK","Q==&amp;WINDOW=FIRST_POPUP&amp;HEIGHT=450&amp;WIDTH=450&amp;START_MAXIMIZED=FALSE&amp;VAR:CALENDAR=FIVEDAY&amp;VAR:SYMBOL=548552&amp;VAR:INDEX=0"}</definedName>
    <definedName name="_2301__FDSAUDITLINK__" hidden="1">{"fdsup://directions/FAT Viewer?action=UPDATE&amp;creator=factset&amp;DYN_ARGS=TRUE&amp;DOC_NAME=FAT:FQL_AUDITING_CLIENT_TEMPLATE.FAT&amp;display_string=Audit&amp;VAR:KEY=YVCTOVEJML&amp;VAR:QUERY=KEZGX0VCSVRfSUIoQU5OLDIwMTIpQEVDQV9NRURfRUJJVCgyMDEyLDQwNDAzLCwsJ1dJTj02MCxQRVY9WScpK","Q==&amp;WINDOW=FIRST_POPUP&amp;HEIGHT=450&amp;WIDTH=450&amp;START_MAXIMIZED=FALSE&amp;VAR:CALENDAR=FIVEDAY&amp;VAR:SYMBOL=548552&amp;VAR:INDEX=0"}</definedName>
    <definedName name="_2302__FDSAUDITLINK__" hidden="1">{"fdsup://directions/FAT Viewer?action=UPDATE&amp;creator=factset&amp;DYN_ARGS=TRUE&amp;DOC_NAME=FAT:FQL_AUDITING_CLIENT_TEMPLATE.FAT&amp;display_string=Audit&amp;VAR:KEY=SBORSVOVIB&amp;VAR:QUERY=KEZGX0NBUEVYKEFOTiwyMDExKUBFQ0FfTUVEX0NBUEVYKDIwMTEsNDA0MDMsLCwnV0lOPTYwLFBFVj1ZJykp&amp;","WINDOW=FIRST_POPUP&amp;HEIGHT=450&amp;WIDTH=450&amp;START_MAXIMIZED=FALSE&amp;VAR:CALENDAR=FIVEDAY&amp;VAR:SYMBOL=548552&amp;VAR:INDEX=0"}</definedName>
    <definedName name="_2303__FDSAUDITLINK__" hidden="1">{"fdsup://directions/FAT Viewer?action=UPDATE&amp;creator=factset&amp;DYN_ARGS=TRUE&amp;DOC_NAME=FAT:FQL_AUDITING_CLIENT_TEMPLATE.FAT&amp;display_string=Audit&amp;VAR:KEY=STKLAXCTQZ&amp;VAR:QUERY=KEZGX0NBUEVYKEFOTiwyMDEyKUBFQ0FfTUVEX0NBUEVYKDIwMTIsNDA0MDMsLCwnV0lOPTYwLFBFVj1ZJykp&amp;","WINDOW=FIRST_POPUP&amp;HEIGHT=450&amp;WIDTH=450&amp;START_MAXIMIZED=FALSE&amp;VAR:CALENDAR=FIVEDAY&amp;VAR:SYMBOL=548552&amp;VAR:INDEX=0"}</definedName>
    <definedName name="_2304__FDSAUDITLINK__" hidden="1">{"fdsup://directions/FAT Viewer?action=UPDATE&amp;creator=factset&amp;DYN_ARGS=TRUE&amp;DOC_NAME=FAT:FQL_AUDITING_CLIENT_TEMPLATE.FAT&amp;display_string=Audit&amp;VAR:KEY=UZATGPSNKZ&amp;VAR:QUERY=KEZGX0NBUEVYKEFOTiwyMDEzKUBFQ0FfTUVEX0NBUEVYKDIwMTMsNDA0MDMsLCwnV0lOPTYwLFBFVj1ZJykp&amp;","WINDOW=FIRST_POPUP&amp;HEIGHT=450&amp;WIDTH=450&amp;START_MAXIMIZED=FALSE&amp;VAR:CALENDAR=FIVEDAY&amp;VAR:SYMBOL=548552&amp;VAR:INDEX=0"}</definedName>
    <definedName name="_2305__FDSAUDITLINK__" hidden="1">{"fdsup://Directions/FactSet Auditing Viewer?action=AUDIT_VALUE&amp;DB=129&amp;ID1=548552&amp;VALUEID=04831&amp;SDATE=2008&amp;PERIODTYPE=ANN_STD&amp;window=popup_no_bar&amp;width=385&amp;height=120&amp;START_MAXIMIZED=FALSE&amp;creator=factset&amp;display_string=Audit"}</definedName>
    <definedName name="_2306__FDSAUDITLINK__" hidden="1">{"fdsup://Directions/FactSet Auditing Viewer?action=AUDIT_VALUE&amp;DB=129&amp;ID1=548552&amp;VALUEID=04831&amp;SDATE=2009&amp;PERIODTYPE=ANN_STD&amp;window=popup_no_bar&amp;width=385&amp;height=120&amp;START_MAXIMIZED=FALSE&amp;creator=factset&amp;display_string=Audit"}</definedName>
    <definedName name="_2362__FDSAUDITLINK__" hidden="1">{"fdsup://directions/FAT Viewer?action=UPDATE&amp;creator=factset&amp;DYN_ARGS=TRUE&amp;DOC_NAME=FAT:FQL_AUDITING_CLIENT_TEMPLATE.FAT&amp;display_string=Audit&amp;VAR:KEY=BCTMHOVMVY&amp;VAR:QUERY=KEZGX0VCSVRfSUIoQU5OLDIwMTEpQEVDQV9NRURfRUJJVCgyMDExLDQwNDAzLCwsJ1dJTj02MCxQRVY9WScpK","Q==&amp;WINDOW=FIRST_POPUP&amp;HEIGHT=450&amp;WIDTH=450&amp;START_MAXIMIZED=FALSE&amp;VAR:CALENDAR=US&amp;VAR:SYMBOL=B1XH2C&amp;VAR:INDEX=0"}</definedName>
    <definedName name="_2363__FDSAUDITLINK__" hidden="1">{"fdsup://directions/FAT Viewer?action=UPDATE&amp;creator=factset&amp;DYN_ARGS=TRUE&amp;DOC_NAME=FAT:FQL_AUDITING_CLIENT_TEMPLATE.FAT&amp;display_string=Audit&amp;VAR:KEY=ZEJEHERSFW&amp;VAR:QUERY=KEZGX0NBUEVYKEFOTiwyMDEyKUBFQ0FfTUVEX0NBUEVYKDIwMTIsNDA0MDMsLCwnV0lOPTYwLFBFVj1ZJykp&amp;","WINDOW=FIRST_POPUP&amp;HEIGHT=450&amp;WIDTH=450&amp;START_MAXIMIZED=FALSE&amp;VAR:CALENDAR=US&amp;VAR:SYMBOL=B1XH2C&amp;VAR:INDEX=0"}</definedName>
    <definedName name="_2364__FDSAUDITLINK__" hidden="1">{"fdsup://directions/FAT Viewer?action=UPDATE&amp;creator=factset&amp;DYN_ARGS=TRUE&amp;DOC_NAME=FAT:FQL_AUDITING_CLIENT_TEMPLATE.FAT&amp;display_string=Audit&amp;VAR:KEY=LKVAPEBUJA&amp;VAR:QUERY=KEZGX0NBUEVYKEFOTiwyMDExKUBFQ0FfTUVEX0NBUEVYKDIwMTEsNDA0MDMsLCwnV0lOPTYwLFBFVj1ZJykp&amp;","WINDOW=FIRST_POPUP&amp;HEIGHT=450&amp;WIDTH=450&amp;START_MAXIMIZED=FALSE&amp;VAR:CALENDAR=US&amp;VAR:SYMBOL=B1XH2C&amp;VAR:INDEX=0"}</definedName>
    <definedName name="_2365__FDSAUDITLINK__" hidden="1">{"fdsup://directions/FAT Viewer?action=UPDATE&amp;creator=factset&amp;DYN_ARGS=TRUE&amp;DOC_NAME=FAT:FQL_AUDITING_CLIENT_TEMPLATE.FAT&amp;display_string=Audit&amp;VAR:KEY=UZKBUFSHCF&amp;VAR:QUERY=RkZfRUJJVERBX0lCKEFOTiwyMDA5LCwsLFVTRCk=&amp;WINDOW=FIRST_POPUP&amp;HEIGHT=450&amp;WIDTH=450&amp;STAR","T_MAXIMIZED=FALSE&amp;VAR:CALENDAR=FIVEDAY&amp;VAR:SYMBOL=B1XH2C&amp;VAR:INDEX=0"}</definedName>
    <definedName name="_2366__FDSAUDITLINK__" hidden="1">{"fdsup://directions/FAT Viewer?action=UPDATE&amp;creator=factset&amp;DYN_ARGS=TRUE&amp;DOC_NAME=FAT:FQL_AUDITING_CLIENT_TEMPLATE.FAT&amp;display_string=Audit&amp;VAR:KEY=NIVANMZULQ&amp;VAR:QUERY=KEZGX0NBUEVYKEFOTiwyMDA5KUBFQ0FfTUVEX0NBUEVYKDIwMDksNDA0MDMsLCwnV0lOPTYwLFBFVj1ZJykp&amp;","WINDOW=FIRST_POPUP&amp;HEIGHT=450&amp;WIDTH=450&amp;START_MAXIMIZED=FALSE&amp;VAR:CALENDAR=US&amp;VAR:SYMBOL=B1XH2C&amp;VAR:INDEX=0"}</definedName>
    <definedName name="_2367__FDSAUDITLINK__" hidden="1">{"fdsup://directions/FAT Viewer?action=UPDATE&amp;creator=factset&amp;DYN_ARGS=TRUE&amp;DOC_NAME=FAT:FQL_AUDITING_CLIENT_TEMPLATE.FAT&amp;display_string=Audit&amp;VAR:KEY=TSREDSDKDS&amp;VAR:QUERY=RkZfQ0FQRVgoQU5OLDIwMDgp&amp;WINDOW=FIRST_POPUP&amp;HEIGHT=450&amp;WIDTH=450&amp;START_MAXIMIZED=FALS","E&amp;VAR:CALENDAR=US&amp;VAR:SYMBOL=B1XH2C&amp;VAR:INDEX=0"}</definedName>
    <definedName name="_2368__FDSAUDITLINK__" hidden="1">{"fdsup://directions/FAT Viewer?action=UPDATE&amp;creator=factset&amp;DYN_ARGS=TRUE&amp;DOC_NAME=FAT:FQL_AUDITING_CLIENT_TEMPLATE.FAT&amp;display_string=Audit&amp;VAR:KEY=DSDWDWZSDU&amp;VAR:QUERY=KEZGX05FVF9JTkMoQU5OLDIwMTMpQEVDQV9NRURfTkVUKDIwMTMsNDA0MDMsLCwnV0lOPTYwLFBFVj1ZJykp&amp;","WINDOW=FIRST_POPUP&amp;HEIGHT=450&amp;WIDTH=450&amp;START_MAXIMIZED=FALSE&amp;VAR:CALENDAR=US&amp;VAR:SYMBOL=B1XH2C&amp;VAR:INDEX=0"}</definedName>
    <definedName name="_2369__FDSAUDITLINK__" hidden="1">{"fdsup://directions/FAT Viewer?action=UPDATE&amp;creator=factset&amp;DYN_ARGS=TRUE&amp;DOC_NAME=FAT:FQL_AUDITING_CLIENT_TEMPLATE.FAT&amp;display_string=Audit&amp;VAR:KEY=JQDYBIVCLG&amp;VAR:QUERY=KEZGX05FVF9JTkMoQU5OLDIwMTIpQEVDQV9NRURfTkVUKDIwMTIsNDA0MDMsLCwnV0lOPTYwLFBFVj1ZJykp&amp;","WINDOW=FIRST_POPUP&amp;HEIGHT=450&amp;WIDTH=450&amp;START_MAXIMIZED=FALSE&amp;VAR:CALENDAR=US&amp;VAR:SYMBOL=B1XH2C&amp;VAR:INDEX=0"}</definedName>
    <definedName name="_2370__FDSAUDITLINK__" hidden="1">{"fdsup://directions/FAT Viewer?action=UPDATE&amp;creator=factset&amp;DYN_ARGS=TRUE&amp;DOC_NAME=FAT:FQL_AUDITING_CLIENT_TEMPLATE.FAT&amp;display_string=Audit&amp;VAR:KEY=LWFYTQRWDG&amp;VAR:QUERY=KEZGX05FVF9JTkMoQU5OLDIwMTEpQEVDQV9NRURfTkVUKDIwMTEsNDA0MDMsLCwnV0lOPTYwLFBFVj1ZJykp&amp;","WINDOW=FIRST_POPUP&amp;HEIGHT=450&amp;WIDTH=450&amp;START_MAXIMIZED=FALSE&amp;VAR:CALENDAR=US&amp;VAR:SYMBOL=B1XH2C&amp;VAR:INDEX=0"}</definedName>
    <definedName name="_2372__FDSAUDITLINK__" hidden="1">{"fdsup://directions/FAT Viewer?action=UPDATE&amp;creator=factset&amp;DYN_ARGS=TRUE&amp;DOC_NAME=FAT:FQL_AUDITING_CLIENT_TEMPLATE.FAT&amp;display_string=Audit&amp;VAR:KEY=LWVUXORIZI&amp;VAR:QUERY=KEZGX05FVF9JTkMoQU5OLDIwMDkpQEVDQV9NRURfTkVUKDIwMDksNDA0MDMsLCwnV0lOPTYwLFBFVj1ZJykp&amp;","WINDOW=FIRST_POPUP&amp;HEIGHT=450&amp;WIDTH=450&amp;START_MAXIMIZED=FALSE&amp;VAR:CALENDAR=US&amp;VAR:SYMBOL=B1XH2C&amp;VAR:INDEX=0"}</definedName>
    <definedName name="_2373__FDSAUDITLINK__" hidden="1">{"fdsup://directions/FAT Viewer?action=UPDATE&amp;creator=factset&amp;DYN_ARGS=TRUE&amp;DOC_NAME=FAT:FQL_AUDITING_CLIENT_TEMPLATE.FAT&amp;display_string=Audit&amp;VAR:KEY=HERKLKNONU&amp;VAR:QUERY=RkZfTkVUX0lOQyhBTk4sMjAwOCk=&amp;WINDOW=FIRST_POPUP&amp;HEIGHT=450&amp;WIDTH=450&amp;START_MAXIMIZED=","FALSE&amp;VAR:CALENDAR=US&amp;VAR:SYMBOL=B1XH2C&amp;VAR:INDEX=0"}</definedName>
    <definedName name="_2375__FDSAUDITLINK__" hidden="1">{"fdsup://directions/FAT Viewer?action=UPDATE&amp;creator=factset&amp;DYN_ARGS=TRUE&amp;DOC_NAME=FAT:FQL_AUDITING_CLIENT_TEMPLATE.FAT&amp;display_string=Audit&amp;VAR:KEY=TODKXWBYZS&amp;VAR:QUERY=KEZGX0VCSVRfSUIoQU5OLDIwMTMpQEVDQV9NRURfRUJJVCgyMDEzLDQwNDAzLCwsJ1dJTj02MCxQRVY9WScpK","Q==&amp;WINDOW=FIRST_POPUP&amp;HEIGHT=450&amp;WIDTH=450&amp;START_MAXIMIZED=FALSE&amp;VAR:CALENDAR=US&amp;VAR:SYMBOL=B1XH2C&amp;VAR:INDEX=0"}</definedName>
    <definedName name="_2376__FDSAUDITLINK__" hidden="1">{"fdsup://directions/FAT Viewer?action=UPDATE&amp;creator=factset&amp;DYN_ARGS=TRUE&amp;DOC_NAME=FAT:FQL_AUDITING_CLIENT_TEMPLATE.FAT&amp;display_string=Audit&amp;VAR:KEY=LYNQHMHMRC&amp;VAR:QUERY=KEZGX0VCSVRfSUIoQU5OLDIwMTIpQEVDQV9NRURfRUJJVCgyMDEyLDQwNDAzLCwsJ1dJTj02MCxQRVY9WScpK","Q==&amp;WINDOW=FIRST_POPUP&amp;HEIGHT=450&amp;WIDTH=450&amp;START_MAXIMIZED=FALSE&amp;VAR:CALENDAR=US&amp;VAR:SYMBOL=B1XH2C&amp;VAR:INDEX=0"}</definedName>
    <definedName name="_2377__FDSAUDITLINK__" hidden="1">{"fdsup://Directions/FactSet Auditing Viewer?action=AUDIT_VALUE&amp;DB=129&amp;ID1=591591&amp;VALUEID=01250&amp;SDATE=2009&amp;PERIODTYPE=ANN_STD&amp;window=popup_no_bar&amp;width=385&amp;height=120&amp;START_MAXIMIZED=FALSE&amp;creator=factset&amp;display_string=Audit"}</definedName>
    <definedName name="_2378__FDSAUDITLINK__" hidden="1">{"fdsup://Directions/FactSet Auditing Viewer?action=AUDIT_VALUE&amp;DB=129&amp;ID1=B1XH2C&amp;VALUEID=01250&amp;SDATE=2009&amp;PERIODTYPE=ANN_STD&amp;window=popup_no_bar&amp;width=385&amp;height=120&amp;START_MAXIMIZED=FALSE&amp;creator=factset&amp;display_string=Audit"}</definedName>
    <definedName name="_2379__FDSAUDITLINK__" hidden="1">{"fdsup://Directions/FactSet Auditing Viewer?action=AUDIT_VALUE&amp;DB=129&amp;ID1=B1XH2C&amp;VALUEID=01250&amp;SDATE=2008&amp;PERIODTYPE=ANN_STD&amp;window=popup_no_bar&amp;width=385&amp;height=120&amp;START_MAXIMIZED=FALSE&amp;creator=factset&amp;display_string=Audit"}</definedName>
    <definedName name="_2380__FDSAUDITLINK__" hidden="1">{"fdsup://Directions/FactSet Auditing Viewer?action=AUDIT_VALUE&amp;DB=129&amp;ID1=286685&amp;VALUEID=01250&amp;SDATE=2007&amp;PERIODTYPE=ANN_STD&amp;window=popup_no_bar&amp;width=385&amp;height=120&amp;START_MAXIMIZED=FALSE&amp;creator=factset&amp;display_string=Audit"}</definedName>
    <definedName name="_2381__FDSAUDITLINK__" hidden="1">{"fdsup://directions/FAT Viewer?action=UPDATE&amp;creator=factset&amp;DYN_ARGS=TRUE&amp;DOC_NAME=FAT:FQL_AUDITING_CLIENT_TEMPLATE.FAT&amp;display_string=Audit&amp;VAR:KEY=BCTMHOVMVY&amp;VAR:QUERY=KEZGX0VCSVRfSUIoQU5OLDIwMTEpQEVDQV9NRURfRUJJVCgyMDExLDQwNDAzLCwsJ1dJTj02MCxQRVY9WScpK","Q==&amp;WINDOW=FIRST_POPUP&amp;HEIGHT=450&amp;WIDTH=450&amp;START_MAXIMIZED=FALSE&amp;VAR:CALENDAR=US&amp;VAR:SYMBOL=B1XH2C&amp;VAR:INDEX=0"}</definedName>
    <definedName name="_2382__FDSAUDITLINK__" hidden="1">{"fdsup://directions/FAT Viewer?action=UPDATE&amp;creator=factset&amp;DYN_ARGS=TRUE&amp;DOC_NAME=FAT:FQL_AUDITING_CLIENT_TEMPLATE.FAT&amp;display_string=Audit&amp;VAR:KEY=UFCXAROTKN&amp;VAR:QUERY=KEZGX0NBUEVYKEFOTiwyMDEzLCwsLFVTRClARUNBX01FRF9DQVBFWCgyMDEzLDQwNDM1LCwsJ0NVUj1VU0QnL","CdXSU49MTAwLFBFVj1ZJykp&amp;WINDOW=FIRST_POPUP&amp;HEIGHT=450&amp;WIDTH=450&amp;START_MAXIMIZED=FALSE&amp;VAR:CALENDAR=FIVEDAY&amp;VAR:SYMBOL=B1XH2C&amp;VAR:INDEX=0"}</definedName>
    <definedName name="_2383__FDSAUDITLINK__" hidden="1">{"fdsup://directions/FAT Viewer?action=UPDATE&amp;creator=factset&amp;DYN_ARGS=TRUE&amp;DOC_NAME=FAT:FQL_AUDITING_CLIENT_TEMPLATE.FAT&amp;display_string=Audit&amp;VAR:KEY=QJAFWHMRYD&amp;VAR:QUERY=RkZfRUJJVERBX0lCKEFOTiwyMDA3LCwsLFVTRCk=&amp;WINDOW=FIRST_POPUP&amp;HEIGHT=450&amp;WIDTH=450&amp;STAR","T_MAXIMIZED=FALSE&amp;VAR:CALENDAR=FIVEDAY&amp;VAR:SYMBOL=B1XH2C&amp;VAR:INDEX=0"}</definedName>
    <definedName name="_2384__FDSAUDITLINK__" hidden="1">{"fdsup://directions/FAT Viewer?action=UPDATE&amp;creator=factset&amp;DYN_ARGS=TRUE&amp;DOC_NAME=FAT:FQL_AUDITING_CLIENT_TEMPLATE.FAT&amp;display_string=Audit&amp;VAR:KEY=FQHMHOFWJI&amp;VAR:QUERY=KEZGX0VCSVRfSUIoQU5OLDIwMDkpQEVDQV9NRURfRUJJVCgyMDA5LDQwNDAzLCwsJ1dJTj02MCxQRVY9WScpK","Q==&amp;WINDOW=FIRST_POPUP&amp;HEIGHT=450&amp;WIDTH=450&amp;START_MAXIMIZED=FALSE&amp;VAR:CALENDAR=US&amp;VAR:SYMBOL=B1XH2C&amp;VAR:INDEX=0"}</definedName>
    <definedName name="_2385__FDSAUDITLINK__" hidden="1">{"fdsup://directions/FAT Viewer?action=UPDATE&amp;creator=factset&amp;DYN_ARGS=TRUE&amp;DOC_NAME=FAT:FQL_AUDITING_CLIENT_TEMPLATE.FAT&amp;display_string=Audit&amp;VAR:KEY=FGHCXYRYDE&amp;VAR:QUERY=RkZfRUJJVF9JQihBTk4sMjAwOCk=&amp;WINDOW=FIRST_POPUP&amp;HEIGHT=450&amp;WIDTH=450&amp;START_MAXIMIZED=","FALSE&amp;VAR:CALENDAR=US&amp;VAR:SYMBOL=B1XH2C&amp;VAR:INDEX=0"}</definedName>
    <definedName name="_2387__FDSAUDITLINK__" hidden="1">{"fdsup://directions/FAT Viewer?action=UPDATE&amp;creator=factset&amp;DYN_ARGS=TRUE&amp;DOC_NAME=FAT:FQL_AUDITING_CLIENT_TEMPLATE.FAT&amp;display_string=Audit&amp;VAR:KEY=TYJAXCVYLS&amp;VAR:QUERY=KChGRl9FQklUX0lCKEFOTiwyMDEzKStGRl9BTU9SVF9DRihBTk4sMjAxMykpQChFQ0FfTUVEX0VCSVQoMjAxM","yw0MDQwMywsLCdXSU49NjAsUEVWPVknKStaQVYoRUNBX01FRF9HVygyMDEzLDQwNDAzLCwsJ1dJTj02MCxQRVY9WScpKSkp&amp;WINDOW=FIRST_POPUP&amp;HEIGHT=450&amp;WIDTH=450&amp;START_MAXIMIZED=FALSE&amp;VAR:CALENDAR=US&amp;VAR:SYMBOL=B1XH2C&amp;VAR:INDEX=0"}</definedName>
    <definedName name="_2388__FDSAUDITLINK__" hidden="1">{"fdsup://directions/FAT Viewer?action=UPDATE&amp;creator=factset&amp;DYN_ARGS=TRUE&amp;DOC_NAME=FAT:FQL_AUDITING_CLIENT_TEMPLATE.FAT&amp;display_string=Audit&amp;VAR:KEY=LIPENMDCVA&amp;VAR:QUERY=KChGRl9FQklUX0lCKEFOTiwyMDEyKStGRl9BTU9SVF9DRihBTk4sMjAxMikpQChFQ0FfTUVEX0VCSVQoMjAxM","iw0MDQwMywsLCdXSU49NjAsUEVWPVknKStaQVYoRUNBX01FRF9HVygyMDEyLDQwNDAzLCwsJ1dJTj02MCxQRVY9WScpKSkp&amp;WINDOW=FIRST_POPUP&amp;HEIGHT=450&amp;WIDTH=450&amp;START_MAXIMIZED=FALSE&amp;VAR:CALENDAR=US&amp;VAR:SYMBOL=B1XH2C&amp;VAR:INDEX=0"}</definedName>
    <definedName name="_2389__FDSAUDITLINK__" hidden="1">{"fdsup://directions/FAT Viewer?action=UPDATE&amp;creator=factset&amp;DYN_ARGS=TRUE&amp;DOC_NAME=FAT:FQL_AUDITING_CLIENT_TEMPLATE.FAT&amp;display_string=Audit&amp;VAR:KEY=LCXGVAZEDM&amp;VAR:QUERY=KChGRl9FQklUX0lCKEFOTiwyMDExKStGRl9BTU9SVF9DRihBTk4sMjAxMSkpQChFQ0FfTUVEX0VCSVQoMjAxM","Sw0MDQwMywsLCdXSU49NjAsUEVWPVknKStaQVYoRUNBX01FRF9HVygyMDExLDQwNDAzLCwsJ1dJTj02MCxQRVY9WScpKSkp&amp;WINDOW=FIRST_POPUP&amp;HEIGHT=450&amp;WIDTH=450&amp;START_MAXIMIZED=FALSE&amp;VAR:CALENDAR=US&amp;VAR:SYMBOL=B1XH2C&amp;VAR:INDEX=0"}</definedName>
    <definedName name="_2390__FDSAUDITLINK__" hidden="1">{"fdsup://directions/FAT Viewer?action=UPDATE&amp;creator=factset&amp;DYN_ARGS=TRUE&amp;DOC_NAME=FAT:FQL_AUDITING_CLIENT_TEMPLATE.FAT&amp;display_string=Audit&amp;VAR:KEY=ETMZGRKZMD&amp;VAR:QUERY=KEZGX0VCSVREQV9JQihBTk4sMjAxMiwsLCxVU0QpQEVDQV9NRURfRUJJVERBKDIwMTIsNDA0MzUsLCwnQ1VSP","VVTRCcsJ1dJTj0xMDAsUEVWPVknKSk=&amp;WINDOW=FIRST_POPUP&amp;HEIGHT=450&amp;WIDTH=450&amp;START_MAXIMIZED=FALSE&amp;VAR:CALENDAR=FIVEDAY&amp;VAR:SYMBOL=B1XH2C&amp;VAR:INDEX=0"}</definedName>
    <definedName name="_2391__FDSAUDITLINK__" hidden="1">{"fdsup://directions/FAT Viewer?action=UPDATE&amp;creator=factset&amp;DYN_ARGS=TRUE&amp;DOC_NAME=FAT:FQL_AUDITING_CLIENT_TEMPLATE.FAT&amp;display_string=Audit&amp;VAR:KEY=BKFKRULWZO&amp;VAR:QUERY=RkZfRUJJVF9JQihBTk4sMjAwOSkrRkZfQU1PUlRfQ0YoQU5OLDIwMDkp&amp;WINDOW=FIRST_POPUP&amp;HEIGHT=45","0&amp;WIDTH=450&amp;START_MAXIMIZED=FALSE&amp;VAR:CALENDAR=US&amp;VAR:SYMBOL=B1XH2C&amp;VAR:INDEX=0"}</definedName>
    <definedName name="_2392__FDSAUDITLINK__" hidden="1">{"fdsup://directions/FAT Viewer?action=UPDATE&amp;creator=factset&amp;DYN_ARGS=TRUE&amp;DOC_NAME=FAT:FQL_AUDITING_CLIENT_TEMPLATE.FAT&amp;display_string=Audit&amp;VAR:KEY=BSJKRGJMHE&amp;VAR:QUERY=RkZfRUJJVF9JQihBTk4sMjAwOCkrRkZfQU1PUlRfQ0YoQU5OLDIwMDgp&amp;WINDOW=FIRST_POPUP&amp;HEIGHT=45","0&amp;WIDTH=450&amp;START_MAXIMIZED=FALSE&amp;VAR:CALENDAR=US&amp;VAR:SYMBOL=B1XH2C&amp;VAR:INDEX=0"}</definedName>
    <definedName name="_2393__FDSAUDITLINK__" hidden="1">{"fdsup://directions/FAT Viewer?action=UPDATE&amp;creator=factset&amp;DYN_ARGS=TRUE&amp;DOC_NAME=FAT:FQL_AUDITING_CLIENT_TEMPLATE.FAT&amp;display_string=Audit&amp;VAR:KEY=ATIRALEHCR&amp;VAR:QUERY=KEZGX05FVF9JTkMoQU5OLDIwMTIsLCwsVVNEKUBFQ0FfTUVEX05FVCgyMDEyLDQwNDM1LCwsJ0NVUj1VU0QnL","CdXSU49MTAwLFBFVj1ZJykp&amp;WINDOW=FIRST_POPUP&amp;HEIGHT=450&amp;WIDTH=450&amp;START_MAXIMIZED=FALSE&amp;VAR:CALENDAR=FIVEDAY&amp;VAR:SYMBOL=B1XH2C&amp;VAR:INDEX=0"}</definedName>
    <definedName name="_2394__FDSAUDITLINK__" hidden="1">{"fdsup://Directions/FactSet Auditing Viewer?action=AUDIT_VALUE&amp;DB=129&amp;ID1=B1XH2C&amp;VALUEID=04831&amp;SDATE=2008&amp;PERIODTYPE=ANN_STD&amp;window=popup_no_bar&amp;width=385&amp;height=120&amp;START_MAXIMIZED=FALSE&amp;creator=factset&amp;display_string=Audit"}</definedName>
    <definedName name="_2395__FDSAUDITLINK__" hidden="1">{"fdsup://Directions/FactSet Auditing Viewer?action=AUDIT_VALUE&amp;DB=129&amp;ID1=B1XH2C&amp;VALUEID=01001&amp;SDATE=2008&amp;PERIODTYPE=ANN_STD&amp;window=popup_no_bar&amp;width=385&amp;height=120&amp;START_MAXIMIZED=FALSE&amp;creator=factset&amp;display_string=Audit"}</definedName>
    <definedName name="_2396__FDSAUDITLINK__" hidden="1">{"fdsup://directions/FAT Viewer?action=UPDATE&amp;creator=factset&amp;DYN_ARGS=TRUE&amp;DOC_NAME=FAT:FQL_AUDITING_CLIENT_TEMPLATE.FAT&amp;display_string=Audit&amp;VAR:KEY=TODKXWBYZS&amp;VAR:QUERY=KEZGX0VCSVRfSUIoQU5OLDIwMTMpQEVDQV9NRURfRUJJVCgyMDEzLDQwNDAzLCwsJ1dJTj02MCxQRVY9WScpK","Q==&amp;WINDOW=FIRST_POPUP&amp;HEIGHT=450&amp;WIDTH=450&amp;START_MAXIMIZED=FALSE&amp;VAR:CALENDAR=US&amp;VAR:SYMBOL=B1XH2C&amp;VAR:INDEX=0"}</definedName>
    <definedName name="_2397__FDSAUDITLINK__" hidden="1">{"fdsup://directions/FAT Viewer?action=UPDATE&amp;creator=factset&amp;DYN_ARGS=TRUE&amp;DOC_NAME=FAT:FQL_AUDITING_CLIENT_TEMPLATE.FAT&amp;display_string=Audit&amp;VAR:KEY=FODSDUXGFW&amp;VAR:QUERY=KEZGX0VCSVREQV9JQihBTk4sMjAxMylARUNBX01FRF9FQklUREEoMjAxMyw0MDQwMywsLCdXSU49NjAsUEVWP","VknKSk=&amp;WINDOW=FIRST_POPUP&amp;HEIGHT=450&amp;WIDTH=450&amp;START_MAXIMIZED=FALSE&amp;VAR:CALENDAR=US&amp;VAR:SYMBOL=B1XH2C&amp;VAR:INDEX=0"}</definedName>
    <definedName name="_2398__FDSAUDITLINK__" hidden="1">{"fdsup://directions/FAT Viewer?action=UPDATE&amp;creator=factset&amp;DYN_ARGS=TRUE&amp;DOC_NAME=FAT:FQL_AUDITING_CLIENT_TEMPLATE.FAT&amp;display_string=Audit&amp;VAR:KEY=HOHCFSVKJK&amp;VAR:QUERY=KEZGX0VCSVREQV9JQihBTk4sMjAxMilARUNBX01FRF9FQklUREEoMjAxMiw0MDQwMywsLCdXSU49NjAsUEVWP","VknKSk=&amp;WINDOW=FIRST_POPUP&amp;HEIGHT=450&amp;WIDTH=450&amp;START_MAXIMIZED=FALSE&amp;VAR:CALENDAR=US&amp;VAR:SYMBOL=B1XH2C&amp;VAR:INDEX=0"}</definedName>
    <definedName name="_2399__FDSAUDITLINK__" hidden="1">{"fdsup://directions/FAT Viewer?action=UPDATE&amp;creator=factset&amp;DYN_ARGS=TRUE&amp;DOC_NAME=FAT:FQL_AUDITING_CLIENT_TEMPLATE.FAT&amp;display_string=Audit&amp;VAR:KEY=NWTCBCFUHM&amp;VAR:QUERY=KEZGX0VCSVREQV9JQihBTk4sMjAxMSlARUNBX01FRF9FQklUREEoMjAxMSw0MDQwMywsLCdXSU49NjAsUEVWP","VknKSk=&amp;WINDOW=FIRST_POPUP&amp;HEIGHT=450&amp;WIDTH=450&amp;START_MAXIMIZED=FALSE&amp;VAR:CALENDAR=US&amp;VAR:SYMBOL=B1XH2C&amp;VAR:INDEX=0"}</definedName>
    <definedName name="_24__FDSAUDITLINK__" hidden="1">{"fdsup://directions/FAT Viewer?action=UPDATE&amp;creator=factset&amp;DYN_ARGS=TRUE&amp;DOC_NAME=FAT:FQL_AUDITING_CLIENT_TEMPLATE.FAT&amp;display_string=Audit&amp;VAR:KEY=BUVQVQFOTE&amp;VAR:QUERY=RkZfRU5UUlBSX1ZBTF9EQUlMWSgzOTMzOSw0MDQzNixELFJGLEVDX0NVUlIoKSwnRElMJykvL0VDX01FQU5fR","UJJVERBX05UTUEoMzkzMzksNDA0MzYsRCk=&amp;WINDOW=FIRST_POPUP&amp;HEIGHT=450&amp;WIDTH=450&amp;START_MAXIMIZED=FALSE&amp;VAR:CALENDAR=FIVEDAY&amp;VAR:SYMBOL=505160&amp;VAR:INDEX=0"}</definedName>
    <definedName name="_2400__FDSAUDITLINK__" hidden="1">{"fdsup://directions/FAT Viewer?action=UPDATE&amp;creator=factset&amp;DYN_ARGS=TRUE&amp;DOC_NAME=FAT:FQL_AUDITING_CLIENT_TEMPLATE.FAT&amp;display_string=Audit&amp;VAR:KEY=DABEPYNGBU&amp;VAR:QUERY=RkZfRUJJVERBX0lCKEFOTiwyMDA4LCwsLCk=&amp;WINDOW=FIRST_POPUP&amp;HEIGHT=450&amp;WIDTH=450&amp;START_MA","XIMIZED=FALSE&amp;VAR:CALENDAR=US&amp;VAR:SYMBOL=B1XH2C&amp;VAR:INDEX=0"}</definedName>
    <definedName name="_2401__FDSAUDITLINK__" hidden="1">{"fdsup://directions/FAT Viewer?action=UPDATE&amp;creator=factset&amp;DYN_ARGS=TRUE&amp;DOC_NAME=FAT:FQL_AUDITING_CLIENT_TEMPLATE.FAT&amp;display_string=Audit&amp;VAR:KEY=FANOTIPGBK&amp;VAR:QUERY=KEZGX0VCSVREQV9JQihBTk4sMjAwOSlARUNBX01FRF9FQklUREEoMjAwOSw0MDQwMywsLCdXSU49NjAsUEVWP","VknKSk=&amp;WINDOW=FIRST_POPUP&amp;HEIGHT=450&amp;WIDTH=450&amp;START_MAXIMIZED=FALSE&amp;VAR:CALENDAR=US&amp;VAR:SYMBOL=B1XH2C&amp;VAR:INDEX=0"}</definedName>
    <definedName name="_2402__FDSAUDITLINK__" hidden="1">{"fdsup://directions/FAT Viewer?action=UPDATE&amp;creator=factset&amp;DYN_ARGS=TRUE&amp;DOC_NAME=FAT:FQL_AUDITING_CLIENT_TEMPLATE.FAT&amp;display_string=Audit&amp;VAR:KEY=TSTORKBMXE&amp;VAR:QUERY=RkZfRUJJVERBX0lCKEFOTiwyMDA4KQ==&amp;WINDOW=FIRST_POPUP&amp;HEIGHT=450&amp;WIDTH=450&amp;START_MAXIMI","ZED=FALSE&amp;VAR:CALENDAR=US&amp;VAR:SYMBOL=B1XH2C&amp;VAR:INDEX=0"}</definedName>
    <definedName name="_2403__FDSAUDITLINK__" hidden="1">{"fdsup://directions/FAT Viewer?action=UPDATE&amp;creator=factset&amp;DYN_ARGS=TRUE&amp;DOC_NAME=FAT:FQL_AUDITING_CLIENT_TEMPLATE.FAT&amp;display_string=Audit&amp;VAR:KEY=EHQHOZEXUN&amp;VAR:QUERY=KEZGX0NBUEVYKEFOTiwyMDEwLCwsLFVTRClARUNBX01FRF9DQVBFWCgyMDEwLDQwNDM1LCwsJ0NVUj1VU0QnL","CdXSU49MTAwLFBFVj1ZJykp&amp;WINDOW=FIRST_POPUP&amp;HEIGHT=450&amp;WIDTH=450&amp;START_MAXIMIZED=FALSE&amp;VAR:CALENDAR=FIVEDAY&amp;VAR:SYMBOL=B1XH2C&amp;VAR:INDEX=0"}</definedName>
    <definedName name="_2404__FDSAUDITLINK__" hidden="1">{"fdsup://directions/FAT Viewer?action=UPDATE&amp;creator=factset&amp;DYN_ARGS=TRUE&amp;DOC_NAME=FAT:FQL_AUDITING_CLIENT_TEMPLATE.FAT&amp;display_string=Audit&amp;VAR:KEY=DILONEZURS&amp;VAR:QUERY=KEZGX0NBUEVYKEFOTiwyMDEzKUBFQ0FfTUVEX0NBUEVYKDIwMTMsNDA0MDMsLCwnV0lOPTYwLFBFVj1ZJykp&amp;","WINDOW=FIRST_POPUP&amp;HEIGHT=450&amp;WIDTH=450&amp;START_MAXIMIZED=FALSE&amp;VAR:CALENDAR=US&amp;VAR:SYMBOL=B1XH2C&amp;VAR:INDEX=0"}</definedName>
    <definedName name="_2405__FDSAUDITLINK__" hidden="1">{"fdsup://directions/FAT Viewer?action=UPDATE&amp;creator=factset&amp;DYN_ARGS=TRUE&amp;DOC_NAME=FAT:FQL_AUDITING_CLIENT_TEMPLATE.FAT&amp;display_string=Audit&amp;VAR:KEY=WZMJSHGLUV&amp;VAR:QUERY=RkZfTkVUX0lOQyhBTk4sMjAwOCwsLCxVU0Qp&amp;WINDOW=FIRST_POPUP&amp;HEIGHT=450&amp;WIDTH=450&amp;START_MA","XIMIZED=FALSE&amp;VAR:CALENDAR=FIVEDAY&amp;VAR:SYMBOL=B1XH2C&amp;VAR:INDEX=0"}</definedName>
    <definedName name="_2406__FDSAUDITLINK__" hidden="1">{"fdsup://Directions/FactSet Auditing Viewer?action=AUDIT_VALUE&amp;DB=129&amp;ID1=B1XH2C&amp;VALUEID=04831&amp;SDATE=2008&amp;PERIODTYPE=ANN_STD&amp;window=popup_no_bar&amp;width=385&amp;height=120&amp;START_MAXIMIZED=FALSE&amp;creator=factset&amp;display_string=Audit"}</definedName>
    <definedName name="_2407__FDSAUDITLINK__" hidden="1">{"fdsup://Directions/FactSet Auditing Viewer?action=AUDIT_VALUE&amp;DB=129&amp;ID1=B1XH2C&amp;VALUEID=04831&amp;SDATE=2009&amp;PERIODTYPE=ANN_STD&amp;window=popup_no_bar&amp;width=385&amp;height=120&amp;START_MAXIMIZED=FALSE&amp;creator=factset&amp;display_string=Audit"}</definedName>
    <definedName name="_2409__FDSAUDITLINK__" hidden="1">{"fdsup://directions/FAT Viewer?action=UPDATE&amp;creator=factset&amp;DYN_ARGS=TRUE&amp;DOC_NAME=FAT:FQL_AUDITING_CLIENT_TEMPLATE.FAT&amp;display_string=Audit&amp;VAR:KEY=GHYHMVUXIP&amp;VAR:QUERY=KEZGX0VCSVREQV9JQihBTk4sMjAxMCwsLCxFVVIpQEVDQV9NRURfRUJJVERBKDIwMTAsNDA0MzUsLCwnQ1VSP","UVVUicsJ1dJTj0xMDAsUEVWPVknKSk=&amp;WINDOW=FIRST_POPUP&amp;HEIGHT=450&amp;WIDTH=450&amp;START_MAXIMIZED=FALSE&amp;VAR:CALENDAR=FIVEDAY&amp;VAR:SYMBOL=564156&amp;VAR:INDEX=0"}</definedName>
    <definedName name="_2410__FDSAUDITLINK__" hidden="1">{"fdsup://directions/FAT Viewer?action=UPDATE&amp;creator=factset&amp;DYN_ARGS=TRUE&amp;DOC_NAME=FAT:FQL_AUDITING_CLIENT_TEMPLATE.FAT&amp;display_string=Audit&amp;VAR:KEY=GXKJONWXML&amp;VAR:QUERY=RkZfRUJJVERBX0lCKEFOTiwyMDA4LCwsLFVTRCk=&amp;WINDOW=FIRST_POPUP&amp;HEIGHT=450&amp;WIDTH=450&amp;STAR","T_MAXIMIZED=FALSE&amp;VAR:CALENDAR=FIVEDAY&amp;VAR:SYMBOL=B1XH2C&amp;VAR:INDEX=0"}</definedName>
    <definedName name="_2411__FDSAUDITLINK__" hidden="1">{"fdsup://Directions/FactSet Auditing Viewer?action=AUDIT_VALUE&amp;DB=129&amp;ID1=B1XH2C&amp;VALUEID=02999&amp;SDATE=2009&amp;PERIODTYPE=ANN_STD&amp;window=popup_no_bar&amp;width=385&amp;height=120&amp;START_MAXIMIZED=FALSE&amp;creator=factset&amp;display_string=Audit"}</definedName>
    <definedName name="_2414__FDSAUDITLINK__" hidden="1">{"fdsup://directions/FAT Viewer?action=UPDATE&amp;creator=factset&amp;DYN_ARGS=TRUE&amp;DOC_NAME=FAT:FQL_AUDITING_CLIENT_TEMPLATE.FAT&amp;display_string=Audit&amp;VAR:KEY=YXQBKROVIZ&amp;VAR:QUERY=KEZGX0VCSVRfSUIoQU5OLDIwMTIsLCwsVVNEKUBFQ0FfTUVEX0VCSVQoMjAxMiw0MDQzNSwsLCdDVVI9VVNEJ","ywnV0lOPTEwMCxQRVY9WScpKQ==&amp;WINDOW=FIRST_POPUP&amp;HEIGHT=450&amp;WIDTH=450&amp;START_MAXIMIZED=FALSE&amp;VAR:CALENDAR=FIVEDAY&amp;VAR:SYMBOL=B1XH2C&amp;VAR:INDEX=0"}</definedName>
    <definedName name="_2415__FDSAUDITLINK__" hidden="1">{"fdsup://directions/FAT Viewer?action=UPDATE&amp;creator=factset&amp;DYN_ARGS=TRUE&amp;DOC_NAME=FAT:FQL_AUDITING_CLIENT_TEMPLATE.FAT&amp;display_string=Audit&amp;VAR:KEY=WNQLOZUBMV&amp;VAR:QUERY=KEZGX0VCSVRfSUIoQU5OLDIwMTMsLCwsVVNEKUBFQ0FfTUVEX0VCSVQoMjAxMyw0MDQzNSwsLCdDVVI9VVNEJ","ywnV0lOPTEwMCxQRVY9WScpKQ==&amp;WINDOW=FIRST_POPUP&amp;HEIGHT=450&amp;WIDTH=450&amp;START_MAXIMIZED=FALSE&amp;VAR:CALENDAR=FIVEDAY&amp;VAR:SYMBOL=B1XH2C&amp;VAR:INDEX=0"}</definedName>
    <definedName name="_2416__FDSAUDITLINK__" hidden="1">{"fdsup://Directions/FactSet Auditing Viewer?action=AUDIT_VALUE&amp;DB=129&amp;ID1=B1XH2C&amp;VALUEID=04831&amp;SDATE=2009&amp;PERIODTYPE=ANN_STD&amp;window=popup_no_bar&amp;width=385&amp;height=120&amp;START_MAXIMIZED=FALSE&amp;creator=factset&amp;display_string=Audit"}</definedName>
    <definedName name="_2417__FDSAUDITLINK__" hidden="1">{"fdsup://directions/FAT Viewer?action=UPDATE&amp;creator=factset&amp;DYN_ARGS=TRUE&amp;DOC_NAME=FAT:FQL_AUDITING_CLIENT_TEMPLATE.FAT&amp;display_string=Audit&amp;VAR:KEY=YTEPGDUDWJ&amp;VAR:QUERY=KEZGX0VCSVRfSUIoQU5OLDIwMTEsLCwsU0VLKUBFQ0FfTUVEX0VCSVQoMjAxMSw0MDQzNSwsLCdDVVI9U0VLJ","ywnV0lOPTEwMCxQRVY9WScpKQ==&amp;WINDOW=FIRST_POPUP&amp;HEIGHT=450&amp;WIDTH=450&amp;START_MAXIMIZED=FALSE&amp;VAR:CALENDAR=FIVEDAY&amp;VAR:SYMBOL=591591&amp;VAR:INDEX=0"}</definedName>
    <definedName name="_2418__FDSAUDITLINK__" hidden="1">{"fdsup://directions/FAT Viewer?action=UPDATE&amp;creator=factset&amp;DYN_ARGS=TRUE&amp;DOC_NAME=FAT:FQL_AUDITING_CLIENT_TEMPLATE.FAT&amp;display_string=Audit&amp;VAR:KEY=EDUXSVSJCT&amp;VAR:QUERY=KEZGX0NBUEVYKEFOTiwyMDExLCwsLFVTRClARUNBX01FRF9DQVBFWCgyMDExLDQwNDM1LCwsJ0NVUj1VU0QnL","CdXSU49MTAwLFBFVj1ZJykp&amp;WINDOW=FIRST_POPUP&amp;HEIGHT=450&amp;WIDTH=450&amp;START_MAXIMIZED=FALSE&amp;VAR:CALENDAR=FIVEDAY&amp;VAR:SYMBOL=B1XH2C&amp;VAR:INDEX=0"}</definedName>
    <definedName name="_2419__FDSAUDITLINK__" hidden="1">{"fdsup://directions/FAT Viewer?action=UPDATE&amp;creator=factset&amp;DYN_ARGS=TRUE&amp;DOC_NAME=FAT:FQL_AUDITING_CLIENT_TEMPLATE.FAT&amp;display_string=Audit&amp;VAR:KEY=EDIHAJCTMD&amp;VAR:QUERY=RkZfTkVUX0lOQyhBTk4sMjAwOSwsLCxVU0Qp&amp;WINDOW=FIRST_POPUP&amp;HEIGHT=450&amp;WIDTH=450&amp;START_MA","XIMIZED=FALSE&amp;VAR:CALENDAR=FIVEDAY&amp;VAR:SYMBOL=B1XH2C&amp;VAR:INDEX=0"}</definedName>
    <definedName name="_2420__FDSAUDITLINK__" hidden="1">{"fdsup://directions/FAT Viewer?action=UPDATE&amp;creator=factset&amp;DYN_ARGS=TRUE&amp;DOC_NAME=FAT:FQL_AUDITING_CLIENT_TEMPLATE.FAT&amp;display_string=Audit&amp;VAR:KEY=IBYRIFKNWJ&amp;VAR:QUERY=KEZGX0VCSVRfSUIoQU5OLDIwMTAsLCwsU0VLKUBFQ0FfTUVEX0VCSVQoMjAxMCw0MDQzNSwsLCdDVVI9U0VLJ","ywnV0lOPTEwMCxQRVY9WScpKQ==&amp;WINDOW=FIRST_POPUP&amp;HEIGHT=450&amp;WIDTH=450&amp;START_MAXIMIZED=FALSE&amp;VAR:CALENDAR=FIVEDAY&amp;VAR:SYMBOL=591591&amp;VAR:INDEX=0"}</definedName>
    <definedName name="_2421__FDSAUDITLINK__" hidden="1">{"fdsup://directions/FAT Viewer?action=UPDATE&amp;creator=factset&amp;DYN_ARGS=TRUE&amp;DOC_NAME=FAT:FQL_AUDITING_CLIENT_TEMPLATE.FAT&amp;display_string=Audit&amp;VAR:KEY=ENAJGXAPSZ&amp;VAR:QUERY=RkZfQ0FQRVgoQU5OLDIwMDcsLCwsVVNEKQ==&amp;WINDOW=FIRST_POPUP&amp;HEIGHT=450&amp;WIDTH=450&amp;START_MA","XIMIZED=FALSE&amp;VAR:CALENDAR=FIVEDAY&amp;VAR:SYMBOL=B1XH2C&amp;VAR:INDEX=0"}</definedName>
    <definedName name="_2424__FDSAUDITLINK__" hidden="1">{"fdsup://directions/FAT Viewer?action=UPDATE&amp;creator=factset&amp;DYN_ARGS=TRUE&amp;DOC_NAME=FAT:FQL_AUDITING_CLIENT_TEMPLATE.FAT&amp;display_string=Audit&amp;VAR:KEY=YXUVWREXIZ&amp;VAR:QUERY=RkZfQ0FQRVgoQU5OLDIwMDgsLCwsVVNEKQ==&amp;WINDOW=FIRST_POPUP&amp;HEIGHT=450&amp;WIDTH=450&amp;START_MA","XIMIZED=FALSE&amp;VAR:CALENDAR=FIVEDAY&amp;VAR:SYMBOL=B1XH2C&amp;VAR:INDEX=0"}</definedName>
    <definedName name="_2426__FDSAUDITLINK__" hidden="1">{"fdsup://directions/FAT Viewer?action=UPDATE&amp;creator=factset&amp;DYN_ARGS=TRUE&amp;DOC_NAME=FAT:FQL_AUDITING_CLIENT_TEMPLATE.FAT&amp;display_string=Audit&amp;VAR:KEY=UTYRCNIZMP&amp;VAR:QUERY=RkZfU0hMRFJTX0VRKEFOTiwwLCwsLFVTRCk=&amp;WINDOW=FIRST_POPUP&amp;HEIGHT=450&amp;WIDTH=450&amp;START_MA","XIMIZED=FALSE&amp;VAR:CALENDAR=FIVEDAY&amp;VAR:SYMBOL=B1XH2C&amp;VAR:INDEX=0"}</definedName>
    <definedName name="_2427__FDSAUDITLINK__" hidden="1">{"fdsup://directions/FAT Viewer?action=UPDATE&amp;creator=factset&amp;DYN_ARGS=TRUE&amp;DOC_NAME=FAT:FQL_AUDITING_CLIENT_TEMPLATE.FAT&amp;display_string=Audit&amp;VAR:KEY=GDWNQVGXEV&amp;VAR:QUERY=KEZGX0VCSVREQV9JQihMVE1TLDAsLCwsVVNEKUBGRl9FQklUREFfSUIoTFRNU19TRU1JLDAsLCwsVVNEKSk=&amp;","WINDOW=FIRST_POPUP&amp;HEIGHT=450&amp;WIDTH=450&amp;START_MAXIMIZED=FALSE&amp;VAR:CALENDAR=FIVEDAY&amp;VAR:SYMBOL=B1XH2C&amp;VAR:INDEX=0"}</definedName>
    <definedName name="_2428__FDSAUDITLINK__" hidden="1">{"fdsup://Directions/FactSet Auditing Viewer?action=AUDIT_VALUE&amp;DB=129&amp;ID1=B1XH2C&amp;VALUEID=01001&amp;SDATE=2008&amp;PERIODTYPE=ANN_STD&amp;window=popup_no_bar&amp;width=385&amp;height=120&amp;START_MAXIMIZED=FALSE&amp;creator=factset&amp;display_string=Audit"}</definedName>
    <definedName name="_2429__FDSAUDITLINK__" hidden="1">{"fdsup://directions/FAT Viewer?action=UPDATE&amp;creator=factset&amp;DYN_ARGS=TRUE&amp;DOC_NAME=FAT:FQL_AUDITING_CLIENT_TEMPLATE.FAT&amp;display_string=Audit&amp;VAR:KEY=UFWVGRALUL&amp;VAR:QUERY=KEZGX0VCSVREQV9JQihBTk4sMjAxMCwsLCxVU0QpQEVDQV9NRURfRUJJVERBKDIwMTAsNDA0MzUsLCwnQ1VSP","VVTRCcsJ1dJTj0xMDAsUEVWPVknKSk=&amp;WINDOW=FIRST_POPUP&amp;HEIGHT=450&amp;WIDTH=450&amp;START_MAXIMIZED=FALSE&amp;VAR:CALENDAR=FIVEDAY&amp;VAR:SYMBOL=B1XH2C&amp;VAR:INDEX=0"}</definedName>
    <definedName name="_2430__FDSAUDITLINK__" hidden="1">{"fdsup://directions/FAT Viewer?action=UPDATE&amp;creator=factset&amp;DYN_ARGS=TRUE&amp;DOC_NAME=FAT:FQL_AUDITING_CLIENT_TEMPLATE.FAT&amp;display_string=Audit&amp;VAR:KEY=GTKFKRSZSP&amp;VAR:QUERY=KEZGX05FVF9JTkMoQU5OLDIwMTEsLCwsVVNEKUBFQ0FfTUVEX05FVCgyMDExLDQwNDM1LCwsJ0NVUj1VU0QnL","CdXSU49MTAwLFBFVj1ZJykp&amp;WINDOW=FIRST_POPUP&amp;HEIGHT=450&amp;WIDTH=450&amp;START_MAXIMIZED=FALSE&amp;VAR:CALENDAR=FIVEDAY&amp;VAR:SYMBOL=B1XH2C&amp;VAR:INDEX=0"}</definedName>
    <definedName name="_2431__FDSAUDITLINK__" hidden="1">{"fdsup://directions/FAT Viewer?action=UPDATE&amp;creator=factset&amp;DYN_ARGS=TRUE&amp;DOC_NAME=FAT:FQL_AUDITING_CLIENT_TEMPLATE.FAT&amp;display_string=Audit&amp;VAR:KEY=YPINUVSZEX&amp;VAR:QUERY=KEZGX05FVF9JTkMoQU5OLDIwMTAsLCwsVVNEKUBFQ0FfTUVEX05FVCgyMDEwLDQwNDM1LCwsJ0NVUj1VU0QnL","CdXSU49MTAwLFBFVj1ZJykp&amp;WINDOW=FIRST_POPUP&amp;HEIGHT=450&amp;WIDTH=450&amp;START_MAXIMIZED=FALSE&amp;VAR:CALENDAR=FIVEDAY&amp;VAR:SYMBOL=B1XH2C&amp;VAR:INDEX=0"}</definedName>
    <definedName name="_2432__FDSAUDITLINK__" hidden="1">{"fdsup://directions/FAT Viewer?action=UPDATE&amp;creator=factset&amp;DYN_ARGS=TRUE&amp;DOC_NAME=FAT:FQL_AUDITING_CLIENT_TEMPLATE.FAT&amp;display_string=Audit&amp;VAR:KEY=AHOZULYLQB&amp;VAR:QUERY=RkZfTkVUX0lOQyhBTk4sMjAwNywsLCxVU0Qp&amp;WINDOW=FIRST_POPUP&amp;HEIGHT=450&amp;WIDTH=450&amp;START_MA","XIMIZED=FALSE&amp;VAR:CALENDAR=FIVEDAY&amp;VAR:SYMBOL=B1XH2C&amp;VAR:INDEX=0"}</definedName>
    <definedName name="_2433__FDSAUDITLINK__" hidden="1">{"fdsup://directions/FAT Viewer?action=UPDATE&amp;creator=factset&amp;DYN_ARGS=TRUE&amp;DOC_NAME=FAT:FQL_AUDITING_CLIENT_TEMPLATE.FAT&amp;display_string=Audit&amp;VAR:KEY=UJSLQFEPAP&amp;VAR:QUERY=KEZGX0NBUEVYKEFOTiwyMDEyLCwsLFVTRClARUNBX01FRF9DQVBFWCgyMDEyLDQwNDM1LCwsJ0NVUj1VU0QnL","CdXSU49MTAwLFBFVj1ZJykp&amp;WINDOW=FIRST_POPUP&amp;HEIGHT=450&amp;WIDTH=450&amp;START_MAXIMIZED=FALSE&amp;VAR:CALENDAR=FIVEDAY&amp;VAR:SYMBOL=B1XH2C&amp;VAR:INDEX=0"}</definedName>
    <definedName name="_2434__FDSAUDITLINK__" hidden="1">{"fdsup://directions/FAT Viewer?action=UPDATE&amp;creator=factset&amp;DYN_ARGS=TRUE&amp;DOC_NAME=FAT:FQL_AUDITING_CLIENT_TEMPLATE.FAT&amp;display_string=Audit&amp;VAR:KEY=JCVMDSXUHE&amp;VAR:QUERY=KEZGX0NBUEVYKEFOTiwyMDEzLCwsLENBRClARUNBX01FRF9DQVBFWCgyMDEzLDQwNDMzLCwnQ1VSPUNBRCcsJ","1dJTj02MCxQRVY9WScpKQ==&amp;WINDOW=FIRST_POPUP&amp;HEIGHT=450&amp;WIDTH=450&amp;START_MAXIMIZED=FALSE&amp;VAR:CALENDAR=FIVEDAY&amp;VAR:SYMBOL=286685&amp;VAR:INDEX=0"}</definedName>
    <definedName name="_2435__FDSAUDITLINK__" hidden="1">{"fdsup://directions/FAT Viewer?action=UPDATE&amp;creator=factset&amp;DYN_ARGS=TRUE&amp;DOC_NAME=FAT:FQL_AUDITING_CLIENT_TEMPLATE.FAT&amp;display_string=Audit&amp;VAR:KEY=XULALQPQXY&amp;VAR:QUERY=KEZGX0NBUEVYKEFOTiwyMDEyLCwsLENBRClARUNBX01FRF9DQVBFWCgyMDEyLDQwNDMzLCwnQ1VSPUNBRCcsJ","1dJTj02MCxQRVY9WScpKQ==&amp;WINDOW=FIRST_POPUP&amp;HEIGHT=450&amp;WIDTH=450&amp;START_MAXIMIZED=FALSE&amp;VAR:CALENDAR=FIVEDAY&amp;VAR:SYMBOL=286685&amp;VAR:INDEX=0"}</definedName>
    <definedName name="_2436__FDSAUDITLINK__" hidden="1">{"fdsup://directions/FAT Viewer?action=UPDATE&amp;creator=factset&amp;DYN_ARGS=TRUE&amp;DOC_NAME=FAT:FQL_AUDITING_CLIENT_TEMPLATE.FAT&amp;display_string=Audit&amp;VAR:KEY=NITWPSFCBQ&amp;VAR:QUERY=KEZGX0NBUEVYKEFOTiwyMDExLCwsLENBRClARUNBX01FRF9DQVBFWCgyMDExLDQwNDMzLCwnQ1VSPUNBRCcsJ","1dJTj02MCxQRVY9WScpKQ==&amp;WINDOW=FIRST_POPUP&amp;HEIGHT=450&amp;WIDTH=450&amp;START_MAXIMIZED=FALSE&amp;VAR:CALENDAR=FIVEDAY&amp;VAR:SYMBOL=286685&amp;VAR:INDEX=0"}</definedName>
    <definedName name="_2437__FDSAUDITLINK__" hidden="1">{"fdsup://directions/FAT Viewer?action=UPDATE&amp;creator=factset&amp;DYN_ARGS=TRUE&amp;DOC_NAME=FAT:FQL_AUDITING_CLIENT_TEMPLATE.FAT&amp;display_string=Audit&amp;VAR:KEY=HKXQRQLKTO&amp;VAR:QUERY=KEZGX0NBUEVYKEFOTiwyMDEwLCwsLENBRClARUNBX01FRF9DQVBFWCgyMDEwLDQwNDMzLCwnQ1VSPUNBRCcsJ","1dJTj02MCxQRVY9WScpKQ==&amp;WINDOW=FIRST_POPUP&amp;HEIGHT=450&amp;WIDTH=450&amp;START_MAXIMIZED=FALSE&amp;VAR:CALENDAR=FIVEDAY&amp;VAR:SYMBOL=286685&amp;VAR:INDEX=0"}</definedName>
    <definedName name="_2438__FDSAUDITLINK__" hidden="1">{"fdsup://directions/FAT Viewer?action=UPDATE&amp;creator=factset&amp;DYN_ARGS=TRUE&amp;DOC_NAME=FAT:FQL_AUDITING_CLIENT_TEMPLATE.FAT&amp;display_string=Audit&amp;VAR:KEY=LGZWPGFKNA&amp;VAR:QUERY=KEZGX05FVF9JTkMoQU5OLDIwMTMsLCwsQ0FEKUBFQ0FfTUVEX05FVCgyMDEzLDQwNDMzLCwnQ1VSPUNBRCcsJ","1dJTj02MCxQRVY9WScpKQ==&amp;WINDOW=FIRST_POPUP&amp;HEIGHT=450&amp;WIDTH=450&amp;START_MAXIMIZED=FALSE&amp;VAR:CALENDAR=FIVEDAY&amp;VAR:SYMBOL=286685&amp;VAR:INDEX=0"}</definedName>
    <definedName name="_2439__FDSAUDITLINK__" hidden="1">{"fdsup://directions/FAT Viewer?action=UPDATE&amp;creator=factset&amp;DYN_ARGS=TRUE&amp;DOC_NAME=FAT:FQL_AUDITING_CLIENT_TEMPLATE.FAT&amp;display_string=Audit&amp;VAR:KEY=ZONSPCRARW&amp;VAR:QUERY=KEZGX05FVF9JTkMoQU5OLDIwMTIsLCwsQ0FEKUBFQ0FfTUVEX05FVCgyMDEyLDQwNDMzLCwnQ1VSPUNBRCcsJ","1dJTj02MCxQRVY9WScpKQ==&amp;WINDOW=FIRST_POPUP&amp;HEIGHT=450&amp;WIDTH=450&amp;START_MAXIMIZED=FALSE&amp;VAR:CALENDAR=FIVEDAY&amp;VAR:SYMBOL=286685&amp;VAR:INDEX=0"}</definedName>
    <definedName name="_2440__FDSAUDITLINK__" hidden="1">{"fdsup://directions/FAT Viewer?action=UPDATE&amp;creator=factset&amp;DYN_ARGS=TRUE&amp;DOC_NAME=FAT:FQL_AUDITING_CLIENT_TEMPLATE.FAT&amp;display_string=Audit&amp;VAR:KEY=FAVGJGJUHI&amp;VAR:QUERY=KEZGX05FVF9JTkMoQU5OLDIwMTEsLCwsQ0FEKUBFQ0FfTUVEX05FVCgyMDExLDQwNDMzLCwnQ1VSPUNBRCcsJ","1dJTj02MCxQRVY9WScpKQ==&amp;WINDOW=FIRST_POPUP&amp;HEIGHT=450&amp;WIDTH=450&amp;START_MAXIMIZED=FALSE&amp;VAR:CALENDAR=FIVEDAY&amp;VAR:SYMBOL=286685&amp;VAR:INDEX=0"}</definedName>
    <definedName name="_2441__FDSAUDITLINK__" hidden="1">{"fdsup://directions/FAT Viewer?action=UPDATE&amp;creator=factset&amp;DYN_ARGS=TRUE&amp;DOC_NAME=FAT:FQL_AUDITING_CLIENT_TEMPLATE.FAT&amp;display_string=Audit&amp;VAR:KEY=PCFKRKLQLM&amp;VAR:QUERY=KEZGX05FVF9JTkMoQU5OLDIwMTAsLCwsQ0FEKUBFQ0FfTUVEX05FVCgyMDEwLDQwNDMzLCwnQ1VSPUNBRCcsJ","1dJTj02MCxQRVY9WScpKQ==&amp;WINDOW=FIRST_POPUP&amp;HEIGHT=450&amp;WIDTH=450&amp;START_MAXIMIZED=FALSE&amp;VAR:CALENDAR=FIVEDAY&amp;VAR:SYMBOL=286685&amp;VAR:INDEX=0"}</definedName>
    <definedName name="_2442__FDSAUDITLINK__" hidden="1">{"fdsup://directions/FAT Viewer?action=UPDATE&amp;creator=factset&amp;DYN_ARGS=TRUE&amp;DOC_NAME=FAT:FQL_AUDITING_CLIENT_TEMPLATE.FAT&amp;display_string=Audit&amp;VAR:KEY=BALKBYHSJW&amp;VAR:QUERY=KEZGX0VCSVRfSUIoQU5OLDIwMTMsLCwsQ0FEKUBFQ0FfTUVEX0VCSVQoMjAxMyw0MDQzMywsJ0NVUj1DQUQnL","CdXSU49NjAsUEVWPVknKSk=&amp;WINDOW=FIRST_POPUP&amp;HEIGHT=450&amp;WIDTH=450&amp;START_MAXIMIZED=FALSE&amp;VAR:CALENDAR=FIVEDAY&amp;VAR:SYMBOL=286685&amp;VAR:INDEX=0"}</definedName>
    <definedName name="_2443__FDSAUDITLINK__" hidden="1">{"fdsup://directions/FAT Viewer?action=UPDATE&amp;creator=factset&amp;DYN_ARGS=TRUE&amp;DOC_NAME=FAT:FQL_AUDITING_CLIENT_TEMPLATE.FAT&amp;display_string=Audit&amp;VAR:KEY=HAVKRMPWJY&amp;VAR:QUERY=KEZGX0VCSVRfSUIoQU5OLDIwMTIsLCwsQ0FEKUBFQ0FfTUVEX0VCSVQoMjAxMiw0MDQzMywsJ0NVUj1DQUQnL","CdXSU49NjAsUEVWPVknKSk=&amp;WINDOW=FIRST_POPUP&amp;HEIGHT=450&amp;WIDTH=450&amp;START_MAXIMIZED=FALSE&amp;VAR:CALENDAR=FIVEDAY&amp;VAR:SYMBOL=286685&amp;VAR:INDEX=0"}</definedName>
    <definedName name="_2444__FDSAUDITLINK__" hidden="1">{"fdsup://directions/FAT Viewer?action=UPDATE&amp;creator=factset&amp;DYN_ARGS=TRUE&amp;DOC_NAME=FAT:FQL_AUDITING_CLIENT_TEMPLATE.FAT&amp;display_string=Audit&amp;VAR:KEY=JAHCLMRWVC&amp;VAR:QUERY=KEZGX0VCSVRfSUIoQU5OLDIwMTEsLCwsQ0FEKUBFQ0FfTUVEX0VCSVQoMjAxMSw0MDQzMywsJ0NVUj1DQUQnL","CdXSU49NjAsUEVWPVknKSk=&amp;WINDOW=FIRST_POPUP&amp;HEIGHT=450&amp;WIDTH=450&amp;START_MAXIMIZED=FALSE&amp;VAR:CALENDAR=FIVEDAY&amp;VAR:SYMBOL=286685&amp;VAR:INDEX=0"}</definedName>
    <definedName name="_2445__FDSAUDITLINK__" hidden="1">{"fdsup://directions/FAT Viewer?action=UPDATE&amp;creator=factset&amp;DYN_ARGS=TRUE&amp;DOC_NAME=FAT:FQL_AUDITING_CLIENT_TEMPLATE.FAT&amp;display_string=Audit&amp;VAR:KEY=LKPMVKVMNE&amp;VAR:QUERY=KEZGX0VCSVRfSUIoQU5OLDIwMTAsLCwsQ0FEKUBFQ0FfTUVEX0VCSVQoMjAxMCw0MDQzMywsJ0NVUj1DQUQnL","CdXSU49NjAsUEVWPVknKSk=&amp;WINDOW=FIRST_POPUP&amp;HEIGHT=450&amp;WIDTH=450&amp;START_MAXIMIZED=FALSE&amp;VAR:CALENDAR=FIVEDAY&amp;VAR:SYMBOL=286685&amp;VAR:INDEX=0"}</definedName>
    <definedName name="_2446__FDSAUDITLINK__" hidden="1">{"fdsup://directions/FAT Viewer?action=UPDATE&amp;creator=factset&amp;DYN_ARGS=TRUE&amp;DOC_NAME=FAT:FQL_AUDITING_CLIENT_TEMPLATE.FAT&amp;display_string=Audit&amp;VAR:KEY=BALKBYHSJW&amp;VAR:QUERY=KEZGX0VCSVRfSUIoQU5OLDIwMTMsLCwsQ0FEKUBFQ0FfTUVEX0VCSVQoMjAxMyw0MDQzMywsJ0NVUj1DQUQnL","CdXSU49NjAsUEVWPVknKSk=&amp;WINDOW=FIRST_POPUP&amp;HEIGHT=450&amp;WIDTH=450&amp;START_MAXIMIZED=FALSE&amp;VAR:CALENDAR=FIVEDAY&amp;VAR:SYMBOL=286685&amp;VAR:INDEX=0"}</definedName>
    <definedName name="_2447__FDSAUDITLINK__" hidden="1">{"fdsup://directions/FAT Viewer?action=UPDATE&amp;creator=factset&amp;DYN_ARGS=TRUE&amp;DOC_NAME=FAT:FQL_AUDITING_CLIENT_TEMPLATE.FAT&amp;display_string=Audit&amp;VAR:KEY=HAVKRMPWJY&amp;VAR:QUERY=KEZGX0VCSVRfSUIoQU5OLDIwMTIsLCwsQ0FEKUBFQ0FfTUVEX0VCSVQoMjAxMiw0MDQzMywsJ0NVUj1DQUQnL","CdXSU49NjAsUEVWPVknKSk=&amp;WINDOW=FIRST_POPUP&amp;HEIGHT=450&amp;WIDTH=450&amp;START_MAXIMIZED=FALSE&amp;VAR:CALENDAR=FIVEDAY&amp;VAR:SYMBOL=286685&amp;VAR:INDEX=0"}</definedName>
    <definedName name="_2448__FDSAUDITLINK__" hidden="1">{"fdsup://directions/FAT Viewer?action=UPDATE&amp;creator=factset&amp;DYN_ARGS=TRUE&amp;DOC_NAME=FAT:FQL_AUDITING_CLIENT_TEMPLATE.FAT&amp;display_string=Audit&amp;VAR:KEY=JAHCLMRWVC&amp;VAR:QUERY=KEZGX0VCSVRfSUIoQU5OLDIwMTEsLCwsQ0FEKUBFQ0FfTUVEX0VCSVQoMjAxMSw0MDQzMywsJ0NVUj1DQUQnL","CdXSU49NjAsUEVWPVknKSk=&amp;WINDOW=FIRST_POPUP&amp;HEIGHT=450&amp;WIDTH=450&amp;START_MAXIMIZED=FALSE&amp;VAR:CALENDAR=FIVEDAY&amp;VAR:SYMBOL=286685&amp;VAR:INDEX=0"}</definedName>
    <definedName name="_2449__FDSAUDITLINK__" hidden="1">{"fdsup://directions/FAT Viewer?action=UPDATE&amp;creator=factset&amp;DYN_ARGS=TRUE&amp;DOC_NAME=FAT:FQL_AUDITING_CLIENT_TEMPLATE.FAT&amp;display_string=Audit&amp;VAR:KEY=LKPMVKVMNE&amp;VAR:QUERY=KEZGX0VCSVRfSUIoQU5OLDIwMTAsLCwsQ0FEKUBFQ0FfTUVEX0VCSVQoMjAxMCw0MDQzMywsJ0NVUj1DQUQnL","CdXSU49NjAsUEVWPVknKSk=&amp;WINDOW=FIRST_POPUP&amp;HEIGHT=450&amp;WIDTH=450&amp;START_MAXIMIZED=FALSE&amp;VAR:CALENDAR=FIVEDAY&amp;VAR:SYMBOL=286685&amp;VAR:INDEX=0"}</definedName>
    <definedName name="_2450__FDSAUDITLINK__" hidden="1">{"fdsup://directions/FAT Viewer?action=UPDATE&amp;creator=factset&amp;DYN_ARGS=TRUE&amp;DOC_NAME=FAT:FQL_AUDITING_CLIENT_TEMPLATE.FAT&amp;display_string=Audit&amp;VAR:KEY=BCTEPEJWPU&amp;VAR:QUERY=RkZfRUJJVF9JQihBTk4sMjAwOSwsLCxDQUQp&amp;WINDOW=FIRST_POPUP&amp;HEIGHT=450&amp;WIDTH=450&amp;START_MA","XIMIZED=FALSE&amp;VAR:CALENDAR=FIVEDAY&amp;VAR:SYMBOL=286685&amp;VAR:INDEX=0"}</definedName>
    <definedName name="_2451__FDSAUDITLINK__" hidden="1">{"fdsup://directions/FAT Viewer?action=UPDATE&amp;creator=factset&amp;DYN_ARGS=TRUE&amp;DOC_NAME=FAT:FQL_AUDITING_CLIENT_TEMPLATE.FAT&amp;display_string=Audit&amp;VAR:KEY=JWNEFWVERU&amp;VAR:QUERY=RkZfRUJJVF9JQihBTk4sMjAwOCwsLCxDQUQp&amp;WINDOW=FIRST_POPUP&amp;HEIGHT=450&amp;WIDTH=450&amp;START_MA","XIMIZED=FALSE&amp;VAR:CALENDAR=FIVEDAY&amp;VAR:SYMBOL=286685&amp;VAR:INDEX=0"}</definedName>
    <definedName name="_2452__FDSAUDITLINK__" hidden="1">{"fdsup://directions/FAT Viewer?action=UPDATE&amp;creator=factset&amp;DYN_ARGS=TRUE&amp;DOC_NAME=FAT:FQL_AUDITING_CLIENT_TEMPLATE.FAT&amp;display_string=Audit&amp;VAR:KEY=DQRGZCLUJS&amp;VAR:QUERY=RkZfRUJJVF9JQihBTk4sMjAwNywsLCxDQUQp&amp;WINDOW=FIRST_POPUP&amp;HEIGHT=450&amp;WIDTH=450&amp;START_MA","XIMIZED=FALSE&amp;VAR:CALENDAR=FIVEDAY&amp;VAR:SYMBOL=286685&amp;VAR:INDEX=0"}</definedName>
    <definedName name="_2453__FDSAUDITLINK__" hidden="1">{"fdsup://directions/FAT Viewer?action=UPDATE&amp;creator=factset&amp;DYN_ARGS=TRUE&amp;DOC_NAME=FAT:FQL_AUDITING_CLIENT_TEMPLATE.FAT&amp;display_string=Audit&amp;VAR:KEY=VSFKNAPCVQ&amp;VAR:QUERY=KChGRl9FQklUX0lCKEFOTiwyMDEzLCwsLENBRCkrRkZfQU1PUlRfQ0YoQU5OLDIwMTMsLCwsQ0FEKSlAKEVDQ","V9NRURfRUJJVCgyMDEzLDQwNDMzLCwnQ1VSPUNBRCcsJ1dJTj02MCxQRVY9WScpK1pBVihFQ0FfTUVEX0dXKDIwMTMsNDA0MzMsLCdDVVI9Q0FEJywnV0lOPTYwLFBFVj1ZJykpKSk=&amp;WINDOW=FIRST_POPUP&amp;HEIGHT=450&amp;WIDTH=450&amp;START_MAXIMIZED=FALSE&amp;VAR:CALENDAR=FIVEDAY&amp;VAR:SYMBOL=286685&amp;VAR:INDEX=0"}</definedName>
    <definedName name="_2454__FDSAUDITLINK__" hidden="1">{"fdsup://directions/FAT Viewer?action=UPDATE&amp;creator=factset&amp;DYN_ARGS=TRUE&amp;DOC_NAME=FAT:FQL_AUDITING_CLIENT_TEMPLATE.FAT&amp;display_string=Audit&amp;VAR:KEY=ZMJENWRYNE&amp;VAR:QUERY=KChGRl9FQklUX0lCKEFOTiwyMDEyLCwsLENBRCkrRkZfQU1PUlRfQ0YoQU5OLDIwMTIsLCwsQ0FEKSlAKEVDQ","V9NRURfRUJJVCgyMDEyLDQwNDMzLCwnQ1VSPUNBRCcsJ1dJTj02MCxQRVY9WScpK1pBVihFQ0FfTUVEX0dXKDIwMTIsNDA0MzMsLCdDVVI9Q0FEJywnV0lOPTYwLFBFVj1ZJykpKSk=&amp;WINDOW=FIRST_POPUP&amp;HEIGHT=450&amp;WIDTH=450&amp;START_MAXIMIZED=FALSE&amp;VAR:CALENDAR=FIVEDAY&amp;VAR:SYMBOL=286685&amp;VAR:INDEX=0"}</definedName>
    <definedName name="_2455__FDSAUDITLINK__" hidden="1">{"fdsup://directions/FAT Viewer?action=UPDATE&amp;creator=factset&amp;DYN_ARGS=TRUE&amp;DOC_NAME=FAT:FQL_AUDITING_CLIENT_TEMPLATE.FAT&amp;display_string=Audit&amp;VAR:KEY=HYTKLGDKBE&amp;VAR:QUERY=KChGRl9FQklUX0lCKEFOTiwyMDExLCwsLENBRCkrRkZfQU1PUlRfQ0YoQU5OLDIwMTEsLCwsQ0FEKSlAKEVDQ","V9NRURfRUJJVCgyMDExLDQwNDMzLCwnQ1VSPUNBRCcsJ1dJTj02MCxQRVY9WScpK1pBVihFQ0FfTUVEX0dXKDIwMTEsNDA0MzMsLCdDVVI9Q0FEJywnV0lOPTYwLFBFVj1ZJykpKSk=&amp;WINDOW=FIRST_POPUP&amp;HEIGHT=450&amp;WIDTH=450&amp;START_MAXIMIZED=FALSE&amp;VAR:CALENDAR=FIVEDAY&amp;VAR:SYMBOL=286685&amp;VAR:INDEX=0"}</definedName>
    <definedName name="_2456__FDSAUDITLINK__" hidden="1">{"fdsup://directions/FAT Viewer?action=UPDATE&amp;creator=factset&amp;DYN_ARGS=TRUE&amp;DOC_NAME=FAT:FQL_AUDITING_CLIENT_TEMPLATE.FAT&amp;display_string=Audit&amp;VAR:KEY=PYTSTWVQPG&amp;VAR:QUERY=KChGRl9FQklUX0lCKEFOTiwyMDEwLCwsLENBRCkrRkZfQU1PUlRfQ0YoQU5OLDIwMTAsLCwsQ0FEKSlAKEVDQ","V9NRURfRUJJVCgyMDEwLDQwNDMzLCwnQ1VSPUNBRCcsJ1dJTj02MCxQRVY9WScpK1pBVihFQ0FfTUVEX0dXKDIwMTAsNDA0MzMsLCdDVVI9Q0FEJywnV0lOPTYwLFBFVj1ZJykpKSk=&amp;WINDOW=FIRST_POPUP&amp;HEIGHT=450&amp;WIDTH=450&amp;START_MAXIMIZED=FALSE&amp;VAR:CALENDAR=FIVEDAY&amp;VAR:SYMBOL=286685&amp;VAR:INDEX=0"}</definedName>
    <definedName name="_2457__FDSAUDITLINK__" hidden="1">{"fdsup://directions/FAT Viewer?action=UPDATE&amp;creator=factset&amp;DYN_ARGS=TRUE&amp;DOC_NAME=FAT:FQL_AUDITING_CLIENT_TEMPLATE.FAT&amp;display_string=Audit&amp;VAR:KEY=VAXWHUZEPE&amp;VAR:QUERY=RkZfRUJJVF9JQihBTk4sMjAwOSwsLCxDQUQpK0ZGX0FNT1JUX0NGKEFOTiwyMDA5LCwsLENBRCk=&amp;WINDOW=F","IRST_POPUP&amp;HEIGHT=450&amp;WIDTH=450&amp;START_MAXIMIZED=FALSE&amp;VAR:CALENDAR=FIVEDAY&amp;VAR:SYMBOL=286685&amp;VAR:INDEX=0"}</definedName>
    <definedName name="_2458__FDSAUDITLINK__" hidden="1">{"fdsup://directions/FAT Viewer?action=UPDATE&amp;creator=factset&amp;DYN_ARGS=TRUE&amp;DOC_NAME=FAT:FQL_AUDITING_CLIENT_TEMPLATE.FAT&amp;display_string=Audit&amp;VAR:KEY=VERIBYZCJK&amp;VAR:QUERY=RkZfRUJJVF9JQihBTk4sMjAwOCwsLCxDQUQpK0ZGX0FNT1JUX0NGKEFOTiwyMDA4LCwsLENBRCk=&amp;WINDOW=F","IRST_POPUP&amp;HEIGHT=450&amp;WIDTH=450&amp;START_MAXIMIZED=FALSE&amp;VAR:CALENDAR=FIVEDAY&amp;VAR:SYMBOL=286685&amp;VAR:INDEX=0"}</definedName>
    <definedName name="_2459__FDSAUDITLINK__" hidden="1">{"fdsup://directions/FAT Viewer?action=UPDATE&amp;creator=factset&amp;DYN_ARGS=TRUE&amp;DOC_NAME=FAT:FQL_AUDITING_CLIENT_TEMPLATE.FAT&amp;display_string=Audit&amp;VAR:KEY=FGLKJQDIXS&amp;VAR:QUERY=RkZfRUJJVF9JQihBTk4sMjAwNywsLCxDQUQpK0ZGX0FNT1JUX0NGKEFOTiwyMDA3LCwsLENBRCk=&amp;WINDOW=F","IRST_POPUP&amp;HEIGHT=450&amp;WIDTH=450&amp;START_MAXIMIZED=FALSE&amp;VAR:CALENDAR=FIVEDAY&amp;VAR:SYMBOL=286685&amp;VAR:INDEX=0"}</definedName>
    <definedName name="_2460__FDSAUDITLINK__" hidden="1">{"fdsup://Directions/FactSet Auditing Viewer?action=AUDIT_VALUE&amp;DB=129&amp;ID1=280415&amp;VALUEID=01001&amp;SDATE=2009&amp;PERIODTYPE=ANN_STD&amp;window=popup_no_bar&amp;width=385&amp;height=120&amp;START_MAXIMIZED=FALSE&amp;creator=factset&amp;display_string=Audit"}</definedName>
    <definedName name="_2461__FDSAUDITLINK__" hidden="1">{"fdsup://directions/FAT Viewer?action=UPDATE&amp;creator=factset&amp;DYN_ARGS=TRUE&amp;DOC_NAME=FAT:FQL_AUDITING_CLIENT_TEMPLATE.FAT&amp;display_string=Audit&amp;VAR:KEY=PQFWPKDWBS&amp;VAR:QUERY=RkZfRUJJVERBX0lCKEFOTiwyMDA3LCwsLENBRCk=&amp;WINDOW=FIRST_POPUP&amp;HEIGHT=450&amp;WIDTH=450&amp;STAR","T_MAXIMIZED=FALSE&amp;VAR:CALENDAR=FIVEDAY&amp;VAR:SYMBOL=280415&amp;VAR:INDEX=0"}</definedName>
    <definedName name="_2462__FDSAUDITLINK__" hidden="1">{"fdsup://directions/FAT Viewer?action=UPDATE&amp;creator=factset&amp;DYN_ARGS=TRUE&amp;DOC_NAME=FAT:FQL_AUDITING_CLIENT_TEMPLATE.FAT&amp;display_string=Audit&amp;VAR:KEY=TUTEXCTWVA&amp;VAR:QUERY=RkZfRUJJVERBX0lCKEFOTiwyMDA4LCwsLENBRCk=&amp;WINDOW=FIRST_POPUP&amp;HEIGHT=450&amp;WIDTH=450&amp;STAR","T_MAXIMIZED=FALSE&amp;VAR:CALENDAR=FIVEDAY&amp;VAR:SYMBOL=280415&amp;VAR:INDEX=0"}</definedName>
    <definedName name="_2463__FDSAUDITLINK__" hidden="1">{"fdsup://directions/FAT Viewer?action=UPDATE&amp;creator=factset&amp;DYN_ARGS=TRUE&amp;DOC_NAME=FAT:FQL_AUDITING_CLIENT_TEMPLATE.FAT&amp;display_string=Audit&amp;VAR:KEY=PKPKHGJQFW&amp;VAR:QUERY=RkZfRUJJVERBX0lCKEFOTiwyMDA5LCwsLENBRCk=&amp;WINDOW=FIRST_POPUP&amp;HEIGHT=450&amp;WIDTH=450&amp;STAR","T_MAXIMIZED=FALSE&amp;VAR:CALENDAR=FIVEDAY&amp;VAR:SYMBOL=280415&amp;VAR:INDEX=0"}</definedName>
    <definedName name="_2464__FDSAUDITLINK__" hidden="1">{"fdsup://directions/FAT Viewer?action=UPDATE&amp;creator=factset&amp;DYN_ARGS=TRUE&amp;DOC_NAME=FAT:FQL_AUDITING_CLIENT_TEMPLATE.FAT&amp;display_string=Audit&amp;VAR:KEY=FQZWTQVAHS&amp;VAR:QUERY=KEZGX0VCSVREQV9JQihBTk4sMjAxMCwsLCxDQUQpQEVDQV9NRURfRUJJVERBKDIwMTAsNDA0MzMsLCdDVVI9Q","0FEJywnV0lOPTYwLFBFVj1ZJykp&amp;WINDOW=FIRST_POPUP&amp;HEIGHT=450&amp;WIDTH=450&amp;START_MAXIMIZED=FALSE&amp;VAR:CALENDAR=FIVEDAY&amp;VAR:SYMBOL=280415&amp;VAR:INDEX=0"}</definedName>
    <definedName name="_2465__FDSAUDITLINK__" hidden="1">{"fdsup://directions/FAT Viewer?action=UPDATE&amp;creator=factset&amp;DYN_ARGS=TRUE&amp;DOC_NAME=FAT:FQL_AUDITING_CLIENT_TEMPLATE.FAT&amp;display_string=Audit&amp;VAR:KEY=JEVWNSLKHU&amp;VAR:QUERY=KEZGX0VCSVREQV9JQihBTk4sMjAxMSwsLCxDQUQpQEVDQV9NRURfRUJJVERBKDIwMTEsNDA0MzMsLCdDVVI9Q","0FEJywnV0lOPTYwLFBFVj1ZJykp&amp;WINDOW=FIRST_POPUP&amp;HEIGHT=450&amp;WIDTH=450&amp;START_MAXIMIZED=FALSE&amp;VAR:CALENDAR=FIVEDAY&amp;VAR:SYMBOL=280415&amp;VAR:INDEX=0"}</definedName>
    <definedName name="_2466__FDSAUDITLINK__" hidden="1">{"fdsup://directions/FAT Viewer?action=UPDATE&amp;creator=factset&amp;DYN_ARGS=TRUE&amp;DOC_NAME=FAT:FQL_AUDITING_CLIENT_TEMPLATE.FAT&amp;display_string=Audit&amp;VAR:KEY=XIZEFITUDO&amp;VAR:QUERY=KEZGX0VCSVREQV9JQihBTk4sMjAxMiwsLCxDQUQpQEVDQV9NRURfRUJJVERBKDIwMTIsNDA0MzMsLCdDVVI9Q","0FEJywnV0lOPTYwLFBFVj1ZJykp&amp;WINDOW=FIRST_POPUP&amp;HEIGHT=450&amp;WIDTH=450&amp;START_MAXIMIZED=FALSE&amp;VAR:CALENDAR=FIVEDAY&amp;VAR:SYMBOL=280415&amp;VAR:INDEX=0"}</definedName>
    <definedName name="_2467__FDSAUDITLINK__" hidden="1">{"fdsup://directions/FAT Viewer?action=UPDATE&amp;creator=factset&amp;DYN_ARGS=TRUE&amp;DOC_NAME=FAT:FQL_AUDITING_CLIENT_TEMPLATE.FAT&amp;display_string=Audit&amp;VAR:KEY=BCLOXIXKRY&amp;VAR:QUERY=KEZGX0VCSVREQV9JQihBTk4sMjAxMywsLCxDQUQpQEVDQV9NRURfRUJJVERBKDIwMTMsNDA0MzMsLCdDVVI9Q","0FEJywnV0lOPTYwLFBFVj1ZJykp&amp;WINDOW=FIRST_POPUP&amp;HEIGHT=450&amp;WIDTH=450&amp;START_MAXIMIZED=FALSE&amp;VAR:CALENDAR=FIVEDAY&amp;VAR:SYMBOL=280415&amp;VAR:INDEX=0"}</definedName>
    <definedName name="_2468__FDSAUDITLINK__" hidden="1">{"fdsup://directions/FAT Viewer?action=UPDATE&amp;creator=factset&amp;DYN_ARGS=TRUE&amp;DOC_NAME=FAT:FQL_AUDITING_CLIENT_TEMPLATE.FAT&amp;display_string=Audit&amp;VAR:KEY=DQRMDOXUZW&amp;VAR:QUERY=RkZfRUJJVF9JQihBTk4sMjAwNywsLCxDQUQpK0ZGX0FNT1JUX0NGKEFOTiwyMDA3LCwsLENBRCk=&amp;WINDOW=F","IRST_POPUP&amp;HEIGHT=450&amp;WIDTH=450&amp;START_MAXIMIZED=FALSE&amp;VAR:CALENDAR=FIVEDAY&amp;VAR:SYMBOL=280415&amp;VAR:INDEX=0"}</definedName>
    <definedName name="_2469__FDSAUDITLINK__" hidden="1">{"fdsup://directions/FAT Viewer?action=UPDATE&amp;creator=factset&amp;DYN_ARGS=TRUE&amp;DOC_NAME=FAT:FQL_AUDITING_CLIENT_TEMPLATE.FAT&amp;display_string=Audit&amp;VAR:KEY=DYXQHOHEZS&amp;VAR:QUERY=RkZfRUJJVF9JQihBTk4sMjAwOCwsLCxDQUQpK0ZGX0FNT1JUX0NGKEFOTiwyMDA4LCwsLENBRCk=&amp;WINDOW=F","IRST_POPUP&amp;HEIGHT=450&amp;WIDTH=450&amp;START_MAXIMIZED=FALSE&amp;VAR:CALENDAR=FIVEDAY&amp;VAR:SYMBOL=280415&amp;VAR:INDEX=0"}</definedName>
    <definedName name="_2470__FDSAUDITLINK__" hidden="1">{"fdsup://directions/FAT Viewer?action=UPDATE&amp;creator=factset&amp;DYN_ARGS=TRUE&amp;DOC_NAME=FAT:FQL_AUDITING_CLIENT_TEMPLATE.FAT&amp;display_string=Audit&amp;VAR:KEY=VEFUNADUXY&amp;VAR:QUERY=RkZfRUJJVF9JQihBTk4sMjAwOSwsLCxDQUQpK0ZGX0FNT1JUX0NGKEFOTiwyMDA5LCwsLENBRCk=&amp;WINDOW=F","IRST_POPUP&amp;HEIGHT=450&amp;WIDTH=450&amp;START_MAXIMIZED=FALSE&amp;VAR:CALENDAR=FIVEDAY&amp;VAR:SYMBOL=280415&amp;VAR:INDEX=0"}</definedName>
    <definedName name="_2471__FDSAUDITLINK__" hidden="1">{"fdsup://directions/FAT Viewer?action=UPDATE&amp;creator=factset&amp;DYN_ARGS=TRUE&amp;DOC_NAME=FAT:FQL_AUDITING_CLIENT_TEMPLATE.FAT&amp;display_string=Audit&amp;VAR:KEY=LOLADQVWTY&amp;VAR:QUERY=KChGRl9FQklUX0lCKEFOTiwyMDEwLCwsLENBRCkrRkZfQU1PUlRfQ0YoQU5OLDIwMTAsLCwsQ0FEKSlAKEVDQ","V9NRURfRUJJVCgyMDEwLDQwNDMzLCwnQ1VSPUNBRCcsJ1dJTj02MCxQRVY9WScpK1pBVihFQ0FfTUVEX0dXKDIwMTAsNDA0MzMsLCdDVVI9Q0FEJywnV0lOPTYwLFBFVj1ZJykpKSk=&amp;WINDOW=FIRST_POPUP&amp;HEIGHT=450&amp;WIDTH=450&amp;START_MAXIMIZED=FALSE&amp;VAR:CALENDAR=FIVEDAY&amp;VAR:SYMBOL=280415&amp;VAR:INDEX=0"}</definedName>
    <definedName name="_2472__FDSAUDITLINK__" hidden="1">{"fdsup://directions/FAT Viewer?action=UPDATE&amp;creator=factset&amp;DYN_ARGS=TRUE&amp;DOC_NAME=FAT:FQL_AUDITING_CLIENT_TEMPLATE.FAT&amp;display_string=Audit&amp;VAR:KEY=PYXCNEJMFS&amp;VAR:QUERY=KChGRl9FQklUX0lCKEFOTiwyMDExLCwsLENBRCkrRkZfQU1PUlRfQ0YoQU5OLDIwMTEsLCwsQ0FEKSlAKEVDQ","V9NRURfRUJJVCgyMDExLDQwNDMzLCwnQ1VSPUNBRCcsJ1dJTj02MCxQRVY9WScpK1pBVihFQ0FfTUVEX0dXKDIwMTEsNDA0MzMsLCdDVVI9Q0FEJywnV0lOPTYwLFBFVj1ZJykpKSk=&amp;WINDOW=FIRST_POPUP&amp;HEIGHT=450&amp;WIDTH=450&amp;START_MAXIMIZED=FALSE&amp;VAR:CALENDAR=FIVEDAY&amp;VAR:SYMBOL=280415&amp;VAR:INDEX=0"}</definedName>
    <definedName name="_2473__FDSAUDITLINK__" hidden="1">{"fdsup://directions/FAT Viewer?action=UPDATE&amp;creator=factset&amp;DYN_ARGS=TRUE&amp;DOC_NAME=FAT:FQL_AUDITING_CLIENT_TEMPLATE.FAT&amp;display_string=Audit&amp;VAR:KEY=PGRIRMNMXE&amp;VAR:QUERY=KChGRl9FQklUX0lCKEFOTiwyMDEyLCwsLENBRCkrRkZfQU1PUlRfQ0YoQU5OLDIwMTIsLCwsQ0FEKSlAKEVDQ","V9NRURfRUJJVCgyMDEyLDQwNDMzLCwnQ1VSPUNBRCcsJ1dJTj02MCxQRVY9WScpK1pBVihFQ0FfTUVEX0dXKDIwMTIsNDA0MzMsLCdDVVI9Q0FEJywnV0lOPTYwLFBFVj1ZJykpKSk=&amp;WINDOW=FIRST_POPUP&amp;HEIGHT=450&amp;WIDTH=450&amp;START_MAXIMIZED=FALSE&amp;VAR:CALENDAR=FIVEDAY&amp;VAR:SYMBOL=280415&amp;VAR:INDEX=0"}</definedName>
    <definedName name="_2474__FDSAUDITLINK__" hidden="1">{"fdsup://directions/FAT Viewer?action=UPDATE&amp;creator=factset&amp;DYN_ARGS=TRUE&amp;DOC_NAME=FAT:FQL_AUDITING_CLIENT_TEMPLATE.FAT&amp;display_string=Audit&amp;VAR:KEY=BQXIPYXYTU&amp;VAR:QUERY=KChGRl9FQklUX0lCKEFOTiwyMDEzLCwsLENBRCkrRkZfQU1PUlRfQ0YoQU5OLDIwMTMsLCwsQ0FEKSlAKEVDQ","V9NRURfRUJJVCgyMDEzLDQwNDMzLCwnQ1VSPUNBRCcsJ1dJTj02MCxQRVY9WScpK1pBVihFQ0FfTUVEX0dXKDIwMTMsNDA0MzMsLCdDVVI9Q0FEJywnV0lOPTYwLFBFVj1ZJykpKSk=&amp;WINDOW=FIRST_POPUP&amp;HEIGHT=450&amp;WIDTH=450&amp;START_MAXIMIZED=FALSE&amp;VAR:CALENDAR=FIVEDAY&amp;VAR:SYMBOL=280415&amp;VAR:INDEX=0"}</definedName>
    <definedName name="_2475__FDSAUDITLINK__" hidden="1">{"fdsup://directions/FAT Viewer?action=UPDATE&amp;creator=factset&amp;DYN_ARGS=TRUE&amp;DOC_NAME=FAT:FQL_AUDITING_CLIENT_TEMPLATE.FAT&amp;display_string=Audit&amp;VAR:KEY=ZGTWLSRYTG&amp;VAR:QUERY=RkZfRUJJVF9JQihBTk4sMjAwNywsLCxDQUQp&amp;WINDOW=FIRST_POPUP&amp;HEIGHT=450&amp;WIDTH=450&amp;START_MA","XIMIZED=FALSE&amp;VAR:CALENDAR=FIVEDAY&amp;VAR:SYMBOL=280415&amp;VAR:INDEX=0"}</definedName>
    <definedName name="_2476__FDSAUDITLINK__" hidden="1">{"fdsup://directions/FAT Viewer?action=UPDATE&amp;creator=factset&amp;DYN_ARGS=TRUE&amp;DOC_NAME=FAT:FQL_AUDITING_CLIENT_TEMPLATE.FAT&amp;display_string=Audit&amp;VAR:KEY=XWLIPUNANW&amp;VAR:QUERY=RkZfRUJJVF9JQihBTk4sMjAwOCwsLCxDQUQp&amp;WINDOW=FIRST_POPUP&amp;HEIGHT=450&amp;WIDTH=450&amp;START_MA","XIMIZED=FALSE&amp;VAR:CALENDAR=FIVEDAY&amp;VAR:SYMBOL=280415&amp;VAR:INDEX=0"}</definedName>
    <definedName name="_2477__FDSAUDITLINK__" hidden="1">{"fdsup://directions/FAT Viewer?action=UPDATE&amp;creator=factset&amp;DYN_ARGS=TRUE&amp;DOC_NAME=FAT:FQL_AUDITING_CLIENT_TEMPLATE.FAT&amp;display_string=Audit&amp;VAR:KEY=ZSJWPCTIDY&amp;VAR:QUERY=RkZfRUJJVF9JQihBTk4sMjAwOSwsLCxDQUQp&amp;WINDOW=FIRST_POPUP&amp;HEIGHT=450&amp;WIDTH=450&amp;START_MA","XIMIZED=FALSE&amp;VAR:CALENDAR=FIVEDAY&amp;VAR:SYMBOL=280415&amp;VAR:INDEX=0"}</definedName>
    <definedName name="_2478__FDSAUDITLINK__" hidden="1">{"fdsup://directions/FAT Viewer?action=UPDATE&amp;creator=factset&amp;DYN_ARGS=TRUE&amp;DOC_NAME=FAT:FQL_AUDITING_CLIENT_TEMPLATE.FAT&amp;display_string=Audit&amp;VAR:KEY=VYJWDKTWLM&amp;VAR:QUERY=KEZGX0VCSVRfSUIoQU5OLDIwMTAsLCwsQ0FEKUBFQ0FfTUVEX0VCSVQoMjAxMCw0MDQzMywsJ0NVUj1DQUQnL","CdXSU49NjAsUEVWPVknKSk=&amp;WINDOW=FIRST_POPUP&amp;HEIGHT=450&amp;WIDTH=450&amp;START_MAXIMIZED=FALSE&amp;VAR:CALENDAR=FIVEDAY&amp;VAR:SYMBOL=280415&amp;VAR:INDEX=0"}</definedName>
    <definedName name="_2479__FDSAUDITLINK__" hidden="1">{"fdsup://directions/FAT Viewer?action=UPDATE&amp;creator=factset&amp;DYN_ARGS=TRUE&amp;DOC_NAME=FAT:FQL_AUDITING_CLIENT_TEMPLATE.FAT&amp;display_string=Audit&amp;VAR:KEY=PEDKLSVOJW&amp;VAR:QUERY=KEZGX0VCSVRfSUIoQU5OLDIwMTEsLCwsQ0FEKUBFQ0FfTUVEX0VCSVQoMjAxMSw0MDQzMywsJ0NVUj1DQUQnL","CdXSU49NjAsUEVWPVknKSk=&amp;WINDOW=FIRST_POPUP&amp;HEIGHT=450&amp;WIDTH=450&amp;START_MAXIMIZED=FALSE&amp;VAR:CALENDAR=FIVEDAY&amp;VAR:SYMBOL=280415&amp;VAR:INDEX=0"}</definedName>
    <definedName name="_2480__FDSAUDITLINK__" hidden="1">{"fdsup://directions/FAT Viewer?action=UPDATE&amp;creator=factset&amp;DYN_ARGS=TRUE&amp;DOC_NAME=FAT:FQL_AUDITING_CLIENT_TEMPLATE.FAT&amp;display_string=Audit&amp;VAR:KEY=RWNUXUBMHW&amp;VAR:QUERY=KEZGX0VCSVRfSUIoQU5OLDIwMTIsLCwsQ0FEKUBFQ0FfTUVEX0VCSVQoMjAxMiw0MDQzMywsJ0NVUj1DQUQnL","CdXSU49NjAsUEVWPVknKSk=&amp;WINDOW=FIRST_POPUP&amp;HEIGHT=450&amp;WIDTH=450&amp;START_MAXIMIZED=FALSE&amp;VAR:CALENDAR=FIVEDAY&amp;VAR:SYMBOL=280415&amp;VAR:INDEX=0"}</definedName>
    <definedName name="_2481__FDSAUDITLINK__" hidden="1">{"fdsup://directions/FAT Viewer?action=UPDATE&amp;creator=factset&amp;DYN_ARGS=TRUE&amp;DOC_NAME=FAT:FQL_AUDITING_CLIENT_TEMPLATE.FAT&amp;display_string=Audit&amp;VAR:KEY=RCNKJIBUVK&amp;VAR:QUERY=KEZGX0VCSVRfSUIoQU5OLDIwMTMsLCwsQ0FEKUBFQ0FfTUVEX0VCSVQoMjAxMyw0MDQzMywsJ0NVUj1DQUQnL","CdXSU49NjAsUEVWPVknKSk=&amp;WINDOW=FIRST_POPUP&amp;HEIGHT=450&amp;WIDTH=450&amp;START_MAXIMIZED=FALSE&amp;VAR:CALENDAR=FIVEDAY&amp;VAR:SYMBOL=280415&amp;VAR:INDEX=0"}</definedName>
    <definedName name="_2482__FDSAUDITLINK__" hidden="1">{"fdsup://Directions/FactSet Auditing Viewer?action=AUDIT_VALUE&amp;DB=129&amp;ID1=280415&amp;VALUEID=01250&amp;SDATE=2009&amp;PERIODTYPE=ANN_STD&amp;window=popup_no_bar&amp;width=385&amp;height=120&amp;START_MAXIMIZED=FALSE&amp;creator=factset&amp;display_string=Audit"}</definedName>
    <definedName name="_2483__FDSAUDITLINK__" hidden="1">{"fdsup://directions/FAT Viewer?action=UPDATE&amp;creator=factset&amp;DYN_ARGS=TRUE&amp;DOC_NAME=FAT:FQL_AUDITING_CLIENT_TEMPLATE.FAT&amp;display_string=Audit&amp;VAR:KEY=VYJWDKTWLM&amp;VAR:QUERY=KEZGX0VCSVRfSUIoQU5OLDIwMTAsLCwsQ0FEKUBFQ0FfTUVEX0VCSVQoMjAxMCw0MDQzMywsJ0NVUj1DQUQnL","CdXSU49NjAsUEVWPVknKSk=&amp;WINDOW=FIRST_POPUP&amp;HEIGHT=450&amp;WIDTH=450&amp;START_MAXIMIZED=FALSE&amp;VAR:CALENDAR=FIVEDAY&amp;VAR:SYMBOL=280415&amp;VAR:INDEX=0"}</definedName>
    <definedName name="_2484__FDSAUDITLINK__" hidden="1">{"fdsup://directions/FAT Viewer?action=UPDATE&amp;creator=factset&amp;DYN_ARGS=TRUE&amp;DOC_NAME=FAT:FQL_AUDITING_CLIENT_TEMPLATE.FAT&amp;display_string=Audit&amp;VAR:KEY=PEDKLSVOJW&amp;VAR:QUERY=KEZGX0VCSVRfSUIoQU5OLDIwMTEsLCwsQ0FEKUBFQ0FfTUVEX0VCSVQoMjAxMSw0MDQzMywsJ0NVUj1DQUQnL","CdXSU49NjAsUEVWPVknKSk=&amp;WINDOW=FIRST_POPUP&amp;HEIGHT=450&amp;WIDTH=450&amp;START_MAXIMIZED=FALSE&amp;VAR:CALENDAR=FIVEDAY&amp;VAR:SYMBOL=280415&amp;VAR:INDEX=0"}</definedName>
    <definedName name="_2485__FDSAUDITLINK__" hidden="1">{"fdsup://directions/FAT Viewer?action=UPDATE&amp;creator=factset&amp;DYN_ARGS=TRUE&amp;DOC_NAME=FAT:FQL_AUDITING_CLIENT_TEMPLATE.FAT&amp;display_string=Audit&amp;VAR:KEY=RWNUXUBMHW&amp;VAR:QUERY=KEZGX0VCSVRfSUIoQU5OLDIwMTIsLCwsQ0FEKUBFQ0FfTUVEX0VCSVQoMjAxMiw0MDQzMywsJ0NVUj1DQUQnL","CdXSU49NjAsUEVWPVknKSk=&amp;WINDOW=FIRST_POPUP&amp;HEIGHT=450&amp;WIDTH=450&amp;START_MAXIMIZED=FALSE&amp;VAR:CALENDAR=FIVEDAY&amp;VAR:SYMBOL=280415&amp;VAR:INDEX=0"}</definedName>
    <definedName name="_2486__FDSAUDITLINK__" hidden="1">{"fdsup://directions/FAT Viewer?action=UPDATE&amp;creator=factset&amp;DYN_ARGS=TRUE&amp;DOC_NAME=FAT:FQL_AUDITING_CLIENT_TEMPLATE.FAT&amp;display_string=Audit&amp;VAR:KEY=RCNKJIBUVK&amp;VAR:QUERY=KEZGX0VCSVRfSUIoQU5OLDIwMTMsLCwsQ0FEKUBFQ0FfTUVEX0VCSVQoMjAxMyw0MDQzMywsJ0NVUj1DQUQnL","CdXSU49NjAsUEVWPVknKSk=&amp;WINDOW=FIRST_POPUP&amp;HEIGHT=450&amp;WIDTH=450&amp;START_MAXIMIZED=FALSE&amp;VAR:CALENDAR=FIVEDAY&amp;VAR:SYMBOL=280415&amp;VAR:INDEX=0"}</definedName>
    <definedName name="_2487__FDSAUDITLINK__" hidden="1">{"fdsup://directions/FAT Viewer?action=UPDATE&amp;creator=factset&amp;DYN_ARGS=TRUE&amp;DOC_NAME=FAT:FQL_AUDITING_CLIENT_TEMPLATE.FAT&amp;display_string=Audit&amp;VAR:KEY=VAPYLMDKPM&amp;VAR:QUERY=RkZfTkVUX0lOQyhBTk4sMjAwNywsLCxDQUQp&amp;WINDOW=FIRST_POPUP&amp;HEIGHT=450&amp;WIDTH=450&amp;START_MA","XIMIZED=FALSE&amp;VAR:CALENDAR=FIVEDAY&amp;VAR:SYMBOL=280415&amp;VAR:INDEX=0"}</definedName>
    <definedName name="_2488__FDSAUDITLINK__" hidden="1">{"fdsup://directions/FAT Viewer?action=UPDATE&amp;creator=factset&amp;DYN_ARGS=TRUE&amp;DOC_NAME=FAT:FQL_AUDITING_CLIENT_TEMPLATE.FAT&amp;display_string=Audit&amp;VAR:KEY=TUTSTYFCPK&amp;VAR:QUERY=RkZfTkVUX0lOQyhBTk4sMjAwOCwsLCxDQUQp&amp;WINDOW=FIRST_POPUP&amp;HEIGHT=450&amp;WIDTH=450&amp;START_MA","XIMIZED=FALSE&amp;VAR:CALENDAR=FIVEDAY&amp;VAR:SYMBOL=280415&amp;VAR:INDEX=0"}</definedName>
    <definedName name="_2489__FDSAUDITLINK__" hidden="1">{"fdsup://directions/FAT Viewer?action=UPDATE&amp;creator=factset&amp;DYN_ARGS=TRUE&amp;DOC_NAME=FAT:FQL_AUDITING_CLIENT_TEMPLATE.FAT&amp;display_string=Audit&amp;VAR:KEY=DKDCRMNSJY&amp;VAR:QUERY=RkZfTkVUX0lOQyhBTk4sMjAwOSwsLCxDQUQp&amp;WINDOW=FIRST_POPUP&amp;HEIGHT=450&amp;WIDTH=450&amp;START_MA","XIMIZED=FALSE&amp;VAR:CALENDAR=FIVEDAY&amp;VAR:SYMBOL=280415&amp;VAR:INDEX=0"}</definedName>
    <definedName name="_2490__FDSAUDITLINK__" hidden="1">{"fdsup://directions/FAT Viewer?action=UPDATE&amp;creator=factset&amp;DYN_ARGS=TRUE&amp;DOC_NAME=FAT:FQL_AUDITING_CLIENT_TEMPLATE.FAT&amp;display_string=Audit&amp;VAR:KEY=FAZURCPGDY&amp;VAR:QUERY=KEZGX05FVF9JTkMoQU5OLDIwMTAsLCwsQ0FEKUBFQ0FfTUVEX05FVCgyMDEwLDQwNDMzLCwnQ1VSPUNBRCcsJ","1dJTj02MCxQRVY9WScpKQ==&amp;WINDOW=FIRST_POPUP&amp;HEIGHT=450&amp;WIDTH=450&amp;START_MAXIMIZED=FALSE&amp;VAR:CALENDAR=FIVEDAY&amp;VAR:SYMBOL=280415&amp;VAR:INDEX=0"}</definedName>
    <definedName name="_2491__FDSAUDITLINK__" hidden="1">{"fdsup://directions/FAT Viewer?action=UPDATE&amp;creator=factset&amp;DYN_ARGS=TRUE&amp;DOC_NAME=FAT:FQL_AUDITING_CLIENT_TEMPLATE.FAT&amp;display_string=Audit&amp;VAR:KEY=TARMPUPQLI&amp;VAR:QUERY=KEZGX05FVF9JTkMoQU5OLDIwMTEsLCwsQ0FEKUBFQ0FfTUVEX05FVCgyMDExLDQwNDMzLCwnQ1VSPUNBRCcsJ","1dJTj02MCxQRVY9WScpKQ==&amp;WINDOW=FIRST_POPUP&amp;HEIGHT=450&amp;WIDTH=450&amp;START_MAXIMIZED=FALSE&amp;VAR:CALENDAR=FIVEDAY&amp;VAR:SYMBOL=280415&amp;VAR:INDEX=0"}</definedName>
    <definedName name="_2492__FDSAUDITLINK__" hidden="1">{"fdsup://directions/FAT Viewer?action=UPDATE&amp;creator=factset&amp;DYN_ARGS=TRUE&amp;DOC_NAME=FAT:FQL_AUDITING_CLIENT_TEMPLATE.FAT&amp;display_string=Audit&amp;VAR:KEY=BOBENGVWBG&amp;VAR:QUERY=KEZGX05FVF9JTkMoQU5OLDIwMTIsLCwsQ0FEKUBFQ0FfTUVEX05FVCgyMDEyLDQwNDMzLCwnQ1VSPUNBRCcsJ","1dJTj02MCxQRVY9WScpKQ==&amp;WINDOW=FIRST_POPUP&amp;HEIGHT=450&amp;WIDTH=450&amp;START_MAXIMIZED=FALSE&amp;VAR:CALENDAR=FIVEDAY&amp;VAR:SYMBOL=280415&amp;VAR:INDEX=0"}</definedName>
    <definedName name="_2493__FDSAUDITLINK__" hidden="1">{"fdsup://directions/FAT Viewer?action=UPDATE&amp;creator=factset&amp;DYN_ARGS=TRUE&amp;DOC_NAME=FAT:FQL_AUDITING_CLIENT_TEMPLATE.FAT&amp;display_string=Audit&amp;VAR:KEY=VGBGVIXONK&amp;VAR:QUERY=KEZGX05FVF9JTkMoQU5OLDIwMTMsLCwsQ0FEKUBFQ0FfTUVEX05FVCgyMDEzLDQwNDMzLCwnQ1VSPUNBRCcsJ","1dJTj02MCxQRVY9WScpKQ==&amp;WINDOW=FIRST_POPUP&amp;HEIGHT=450&amp;WIDTH=450&amp;START_MAXIMIZED=FALSE&amp;VAR:CALENDAR=FIVEDAY&amp;VAR:SYMBOL=280415&amp;VAR:INDEX=0"}</definedName>
    <definedName name="_2494__FDSAUDITLINK__" hidden="1">{"fdsup://directions/FAT Viewer?action=UPDATE&amp;creator=factset&amp;DYN_ARGS=TRUE&amp;DOC_NAME=FAT:FQL_AUDITING_CLIENT_TEMPLATE.FAT&amp;display_string=Audit&amp;VAR:KEY=XUNCLYVMPO&amp;VAR:QUERY=RkZfQ0FQRVgoQU5OLDIwMDcsLCwsQ0FEKQ==&amp;WINDOW=FIRST_POPUP&amp;HEIGHT=450&amp;WIDTH=450&amp;START_MA","XIMIZED=FALSE&amp;VAR:CALENDAR=FIVEDAY&amp;VAR:SYMBOL=280415&amp;VAR:INDEX=0"}</definedName>
    <definedName name="_2495__FDSAUDITLINK__" hidden="1">{"fdsup://directions/FAT Viewer?action=UPDATE&amp;creator=factset&amp;DYN_ARGS=TRUE&amp;DOC_NAME=FAT:FQL_AUDITING_CLIENT_TEMPLATE.FAT&amp;display_string=Audit&amp;VAR:KEY=TEBEPORMHU&amp;VAR:QUERY=RkZfQ0FQRVgoQU5OLDIwMDgsLCwsQ0FEKQ==&amp;WINDOW=FIRST_POPUP&amp;HEIGHT=450&amp;WIDTH=450&amp;START_MA","XIMIZED=FALSE&amp;VAR:CALENDAR=FIVEDAY&amp;VAR:SYMBOL=280415&amp;VAR:INDEX=0"}</definedName>
    <definedName name="_2496__FDSAUDITLINK__" hidden="1">{"fdsup://directions/FAT Viewer?action=UPDATE&amp;creator=factset&amp;DYN_ARGS=TRUE&amp;DOC_NAME=FAT:FQL_AUDITING_CLIENT_TEMPLATE.FAT&amp;display_string=Audit&amp;VAR:KEY=PCDKHMNKRI&amp;VAR:QUERY=RkZfQ0FQRVgoQU5OLDIwMDksLCwsQ0FEKQ==&amp;WINDOW=FIRST_POPUP&amp;HEIGHT=450&amp;WIDTH=450&amp;START_MA","XIMIZED=FALSE&amp;VAR:CALENDAR=FIVEDAY&amp;VAR:SYMBOL=280415&amp;VAR:INDEX=0"}</definedName>
    <definedName name="_2497__FDSAUDITLINK__" hidden="1">{"fdsup://directions/FAT Viewer?action=UPDATE&amp;creator=factset&amp;DYN_ARGS=TRUE&amp;DOC_NAME=FAT:FQL_AUDITING_CLIENT_TEMPLATE.FAT&amp;display_string=Audit&amp;VAR:KEY=VYHWLOBEVO&amp;VAR:QUERY=KEZGX0NBUEVYKEFOTiwyMDEwLCwsLENBRClARUNBX01FRF9DQVBFWCgyMDEwLDQwNDMzLCwnQ1VSPUNBRCcsJ","1dJTj02MCxQRVY9WScpKQ==&amp;WINDOW=FIRST_POPUP&amp;HEIGHT=450&amp;WIDTH=450&amp;START_MAXIMIZED=FALSE&amp;VAR:CALENDAR=FIVEDAY&amp;VAR:SYMBOL=280415&amp;VAR:INDEX=0"}</definedName>
    <definedName name="_2498__FDSAUDITLINK__" hidden="1">{"fdsup://directions/FAT Viewer?action=UPDATE&amp;creator=factset&amp;DYN_ARGS=TRUE&amp;DOC_NAME=FAT:FQL_AUDITING_CLIENT_TEMPLATE.FAT&amp;display_string=Audit&amp;VAR:KEY=ZMRSHYLMVU&amp;VAR:QUERY=KEZGX0NBUEVYKEFOTiwyMDExLCwsLENBRClARUNBX01FRF9DQVBFWCgyMDExLDQwNDMzLCwnQ1VSPUNBRCcsJ","1dJTj02MCxQRVY9WScpKQ==&amp;WINDOW=FIRST_POPUP&amp;HEIGHT=450&amp;WIDTH=450&amp;START_MAXIMIZED=FALSE&amp;VAR:CALENDAR=FIVEDAY&amp;VAR:SYMBOL=280415&amp;VAR:INDEX=0"}</definedName>
    <definedName name="_2499__FDSAUDITLINK__" hidden="1">{"fdsup://directions/FAT Viewer?action=UPDATE&amp;creator=factset&amp;DYN_ARGS=TRUE&amp;DOC_NAME=FAT:FQL_AUDITING_CLIENT_TEMPLATE.FAT&amp;display_string=Audit&amp;VAR:KEY=DYXGHAJELO&amp;VAR:QUERY=KEZGX0NBUEVYKEFOTiwyMDEyLCwsLENBRClARUNBX01FRF9DQVBFWCgyMDEyLDQwNDMzLCwnQ1VSPUNBRCcsJ","1dJTj02MCxQRVY9WScpKQ==&amp;WINDOW=FIRST_POPUP&amp;HEIGHT=450&amp;WIDTH=450&amp;START_MAXIMIZED=FALSE&amp;VAR:CALENDAR=FIVEDAY&amp;VAR:SYMBOL=280415&amp;VAR:INDEX=0"}</definedName>
    <definedName name="_25__FDSAUDITLINK__" hidden="1">{"fdsup://directions/FAT Viewer?action=UPDATE&amp;creator=factset&amp;DYN_ARGS=TRUE&amp;DOC_NAME=FAT:FQL_AUDITING_CLIENT_TEMPLATE.FAT&amp;display_string=Audit&amp;VAR:KEY=NSRIPGVYBA&amp;VAR:QUERY=RkZfRU5UUlBSX1ZBTF9EQUlMWSgzOTMzOSw0MDQzNixELFJGLEVDX0NVUlIoKSwnRElMJykvL0VDX01FQU5fR","UJJVF9OVE1BKDM5MzM5LDQwNDM2LEQp&amp;WINDOW=FIRST_POPUP&amp;HEIGHT=450&amp;WIDTH=450&amp;START_MAXIMIZED=FALSE&amp;VAR:CALENDAR=FIVEDAY&amp;VAR:SYMBOL=505160&amp;VAR:INDEX=0"}</definedName>
    <definedName name="_2500__FDSAUDITLINK__" hidden="1">{"fdsup://directions/FAT Viewer?action=UPDATE&amp;creator=factset&amp;DYN_ARGS=TRUE&amp;DOC_NAME=FAT:FQL_AUDITING_CLIENT_TEMPLATE.FAT&amp;display_string=Audit&amp;VAR:KEY=XQLEFIVILC&amp;VAR:QUERY=KEZGX0NBUEVYKEFOTiwyMDEzLCwsLENBRClARUNBX01FRF9DQVBFWCgyMDEzLDQwNDMzLCwnQ1VSPUNBRCcsJ","1dJTj02MCxQRVY9WScpKQ==&amp;WINDOW=FIRST_POPUP&amp;HEIGHT=450&amp;WIDTH=450&amp;START_MAXIMIZED=FALSE&amp;VAR:CALENDAR=FIVEDAY&amp;VAR:SYMBOL=280415&amp;VAR:INDEX=0"}</definedName>
    <definedName name="_2501__FDSAUDITLINK__" hidden="1">{"fdsup://Directions/FactSet Auditing Viewer?action=AUDIT_VALUE&amp;DB=129&amp;ID1=280415&amp;VALUEID=04831&amp;SDATE=2009&amp;PERIODTYPE=ANN_STD&amp;window=popup_no_bar&amp;width=385&amp;height=120&amp;START_MAXIMIZED=FALSE&amp;creator=factset&amp;display_string=Audit"}</definedName>
    <definedName name="_2503__FDSAUDITLINK__" hidden="1">{"fdsup://directions/FAT Viewer?action=UPDATE&amp;creator=factset&amp;DYN_ARGS=TRUE&amp;DOC_NAME=FAT:FQL_AUDITING_CLIENT_TEMPLATE.FAT&amp;display_string=Audit&amp;VAR:KEY=QXCDGNMDKZ&amp;VAR:QUERY=RkZfQ0FQRVgoQU5OLDIwMDksLCwsVVNEKQ==&amp;WINDOW=FIRST_POPUP&amp;HEIGHT=450&amp;WIDTH=450&amp;START_MA","XIMIZED=FALSE&amp;VAR:CALENDAR=FIVEDAY&amp;VAR:SYMBOL=B1XH2C&amp;VAR:INDEX=0"}</definedName>
    <definedName name="_2504__FDSAUDITLINK__" hidden="1">{"fdsup://directions/FAT Viewer?action=UPDATE&amp;creator=factset&amp;DYN_ARGS=TRUE&amp;DOC_NAME=FAT:FQL_AUDITING_CLIENT_TEMPLATE.FAT&amp;display_string=Audit&amp;VAR:KEY=GDSRYFGLIT&amp;VAR:QUERY=RkZfRUJJVF9JQihBTk4sMjAwNywsLCxTRUsp&amp;WINDOW=FIRST_POPUP&amp;HEIGHT=450&amp;WIDTH=450&amp;START_MA","XIMIZED=FALSE&amp;VAR:CALENDAR=FIVEDAY&amp;VAR:SYMBOL=591591&amp;VAR:INDEX=0"}</definedName>
    <definedName name="_2505__FDSAUDITLINK__" hidden="1">{"fdsup://directions/FAT Viewer?action=UPDATE&amp;creator=factset&amp;DYN_ARGS=TRUE&amp;DOC_NAME=FAT:FQL_AUDITING_CLIENT_TEMPLATE.FAT&amp;display_string=Audit&amp;VAR:KEY=QNIRQZKZIN&amp;VAR:QUERY=KEZGX0VCSVRfSUIoQU5OLDIwMTIsLCwsU0VLKUBFQ0FfTUVEX0VCSVQoMjAxMiw0MDQzNSwsLCdDVVI9U0VLJ","ywnV0lOPTEwMCxQRVY9WScpKQ==&amp;WINDOW=FIRST_POPUP&amp;HEIGHT=450&amp;WIDTH=450&amp;START_MAXIMIZED=FALSE&amp;VAR:CALENDAR=FIVEDAY&amp;VAR:SYMBOL=591591&amp;VAR:INDEX=0"}</definedName>
    <definedName name="_2506__FDSAUDITLINK__" hidden="1">{"fdsup://directions/FAT Viewer?action=UPDATE&amp;creator=factset&amp;DYN_ARGS=TRUE&amp;DOC_NAME=FAT:FQL_AUDITING_CLIENT_TEMPLATE.FAT&amp;display_string=Audit&amp;VAR:KEY=KLONQNCTUF&amp;VAR:QUERY=KEZGX05FVF9JTkMoQU5OLDIwMTMsLCwsVVNEKUBFQ0FfTUVEX05FVCgyMDEzLDQwNDM1LCwsJ0NVUj1VU0QnL","CdXSU49MTAwLFBFVj1ZJykp&amp;WINDOW=FIRST_POPUP&amp;HEIGHT=450&amp;WIDTH=450&amp;START_MAXIMIZED=FALSE&amp;VAR:CALENDAR=FIVEDAY&amp;VAR:SYMBOL=B1XH2C&amp;VAR:INDEX=0"}</definedName>
    <definedName name="_2507__FDSAUDITLINK__" hidden="1">{"fdsup://Directions/FactSet Auditing Viewer?action=AUDIT_VALUE&amp;DB=129&amp;ID1=591591&amp;VALUEID=04831&amp;SDATE=2008&amp;PERIODTYPE=ANN_STD&amp;window=popup_no_bar&amp;width=385&amp;height=120&amp;START_MAXIMIZED=FALSE&amp;creator=factset&amp;display_string=Audit"}</definedName>
    <definedName name="_2509__FDSAUDITLINK__" hidden="1">{"fdsup://directions/FAT Viewer?action=UPDATE&amp;creator=factset&amp;DYN_ARGS=TRUE&amp;DOC_NAME=FAT:FQL_AUDITING_CLIENT_TEMPLATE.FAT&amp;display_string=Audit&amp;VAR:KEY=GTGZOPUJSF&amp;VAR:QUERY=KEZGX0VCSVRfSUIoQU5OLDIwMTAsLCwsVVNEKUBFQ0FfTUVEX0VCSVQoMjAxMCw0MDQzNSwsLCdDVVI9VVNEJ","ywnV0lOPTEwMCxQRVY9WScpKQ==&amp;WINDOW=FIRST_POPUP&amp;HEIGHT=450&amp;WIDTH=450&amp;START_MAXIMIZED=FALSE&amp;VAR:CALENDAR=FIVEDAY&amp;VAR:SYMBOL=B1XH2C&amp;VAR:INDEX=0"}</definedName>
    <definedName name="_2510__FDSAUDITLINK__" hidden="1">{"fdsup://directions/FAT Viewer?action=UPDATE&amp;creator=factset&amp;DYN_ARGS=TRUE&amp;DOC_NAME=FAT:FQL_AUDITING_CLIENT_TEMPLATE.FAT&amp;display_string=Audit&amp;VAR:KEY=GHQPAXGPEZ&amp;VAR:QUERY=KEZGX0VCSVRfSUIoQU5OLDIwMTEsLCwsVVNEKUBFQ0FfTUVEX0VCSVQoMjAxMSw0MDQzNSwsLCdDVVI9VVNEJ","ywnV0lOPTEwMCxQRVY9WScpKQ==&amp;WINDOW=FIRST_POPUP&amp;HEIGHT=450&amp;WIDTH=450&amp;START_MAXIMIZED=FALSE&amp;VAR:CALENDAR=FIVEDAY&amp;VAR:SYMBOL=B1XH2C&amp;VAR:INDEX=0"}</definedName>
    <definedName name="_2511__FDSAUDITLINK__" hidden="1">{"fdsup://Directions/FactSet Auditing Viewer?action=AUDIT_VALUE&amp;DB=129&amp;ID1=B1XH2C&amp;VALUEID=01001&amp;SDATE=2009&amp;PERIODTYPE=ANN_STD&amp;window=popup_no_bar&amp;width=385&amp;height=120&amp;START_MAXIMIZED=FALSE&amp;creator=factset&amp;display_string=Audit"}</definedName>
    <definedName name="_2513__FDSAUDITLINK__" hidden="1">{"fdsup://directions/FAT Viewer?action=UPDATE&amp;creator=factset&amp;DYN_ARGS=TRUE&amp;DOC_NAME=FAT:FQL_AUDITING_CLIENT_TEMPLATE.FAT&amp;display_string=Audit&amp;VAR:KEY=YRITABCVQF&amp;VAR:QUERY=RkZfU0hMRFJTX0VRKEFOTiwwLCwsLFNFSyk=&amp;WINDOW=FIRST_POPUP&amp;HEIGHT=450&amp;WIDTH=450&amp;START_MA","XIMIZED=FALSE&amp;VAR:CALENDAR=FIVEDAY&amp;VAR:SYMBOL=B1XH2C&amp;VAR:INDEX=0"}</definedName>
    <definedName name="_2514__FDSAUDITLINK__" hidden="1">{"fdsup://directions/FAT Viewer?action=UPDATE&amp;creator=factset&amp;DYN_ARGS=TRUE&amp;DOC_NAME=FAT:FQL_AUDITING_CLIENT_TEMPLATE.FAT&amp;display_string=Audit&amp;VAR:KEY=EPWZOTERWP&amp;VAR:QUERY=KEZGX0VCSVREQV9JQihMVE1TLDAsLCwsU0VLKUBGRl9FQklUREFfSUIoTFRNU19TRU1JLDAsLCwsU0VLKSk=&amp;","WINDOW=FIRST_POPUP&amp;HEIGHT=450&amp;WIDTH=450&amp;START_MAXIMIZED=FALSE&amp;VAR:CALENDAR=FIVEDAY&amp;VAR:SYMBOL=B1XH2C&amp;VAR:INDEX=0"}</definedName>
    <definedName name="_2516__FDSAUDITLINK__" hidden="1">{"fdsup://directions/FAT Viewer?action=UPDATE&amp;creator=factset&amp;DYN_ARGS=TRUE&amp;DOC_NAME=FAT:FQL_AUDITING_CLIENT_TEMPLATE.FAT&amp;display_string=Audit&amp;VAR:KEY=APWXARGVWH&amp;VAR:QUERY=RkZfU0hMRFJTX0VRKEFOTiwwLCwsLFNFSyk=&amp;WINDOW=FIRST_POPUP&amp;HEIGHT=450&amp;WIDTH=450&amp;START_MA","XIMIZED=FALSE&amp;VAR:CALENDAR=FIVEDAY&amp;VAR:SYMBOL=591591&amp;VAR:INDEX=0"}</definedName>
    <definedName name="_2517__FDSAUDITLINK__" hidden="1">{"fdsup://directions/FAT Viewer?action=UPDATE&amp;creator=factset&amp;DYN_ARGS=TRUE&amp;DOC_NAME=FAT:FQL_AUDITING_CLIENT_TEMPLATE.FAT&amp;display_string=Audit&amp;VAR:KEY=ULOVMHSTGV&amp;VAR:QUERY=KEZGX0NBUEVYKEFOTiwyMDEzLCwsLFNFSylARUNBX01FRF9DQVBFWCgyMDEzLDQwNDM1LCwsJ0NVUj1TRUsnL","CdXSU49MTAwLFBFVj1ZJykp&amp;WINDOW=FIRST_POPUP&amp;HEIGHT=450&amp;WIDTH=450&amp;START_MAXIMIZED=FALSE&amp;VAR:CALENDAR=FIVEDAY&amp;VAR:SYMBOL=B1XH2C&amp;VAR:INDEX=0"}</definedName>
    <definedName name="_2518__FDSAUDITLINK__" hidden="1">{"fdsup://directions/FAT Viewer?action=UPDATE&amp;creator=factset&amp;DYN_ARGS=TRUE&amp;DOC_NAME=FAT:FQL_AUDITING_CLIENT_TEMPLATE.FAT&amp;display_string=Audit&amp;VAR:KEY=GLABALUHCB&amp;VAR:QUERY=KEZGX0NBUEVYKEFOTiwyMDEyLCwsLFNFSylARUNBX01FRF9DQVBFWCgyMDEyLDQwNDM1LCwsJ0NVUj1TRUsnL","CdXSU49MTAwLFBFVj1ZJykp&amp;WINDOW=FIRST_POPUP&amp;HEIGHT=450&amp;WIDTH=450&amp;START_MAXIMIZED=FALSE&amp;VAR:CALENDAR=FIVEDAY&amp;VAR:SYMBOL=B1XH2C&amp;VAR:INDEX=0"}</definedName>
    <definedName name="_2519__FDSAUDITLINK__" hidden="1">{"fdsup://directions/FAT Viewer?action=UPDATE&amp;creator=factset&amp;DYN_ARGS=TRUE&amp;DOC_NAME=FAT:FQL_AUDITING_CLIENT_TEMPLATE.FAT&amp;display_string=Audit&amp;VAR:KEY=ARYXAHIFWV&amp;VAR:QUERY=KEZGX0NBUEVYKEFOTiwyMDExLCwsLFNFSylARUNBX01FRF9DQVBFWCgyMDExLDQwNDM1LCwsJ0NVUj1TRUsnL","CdXSU49MTAwLFBFVj1ZJykp&amp;WINDOW=FIRST_POPUP&amp;HEIGHT=450&amp;WIDTH=450&amp;START_MAXIMIZED=FALSE&amp;VAR:CALENDAR=FIVEDAY&amp;VAR:SYMBOL=B1XH2C&amp;VAR:INDEX=0"}</definedName>
    <definedName name="_2520__FDSAUDITLINK__" hidden="1">{"fdsup://directions/FAT Viewer?action=UPDATE&amp;creator=factset&amp;DYN_ARGS=TRUE&amp;DOC_NAME=FAT:FQL_AUDITING_CLIENT_TEMPLATE.FAT&amp;display_string=Audit&amp;VAR:KEY=SBQZENOLQB&amp;VAR:QUERY=KEZGX0NBUEVYKEFOTiwyMDEwLCwsLFNFSylARUNBX01FRF9DQVBFWCgyMDEwLDQwNDM1LCwsJ0NVUj1TRUsnL","CdXSU49MTAwLFBFVj1ZJykp&amp;WINDOW=FIRST_POPUP&amp;HEIGHT=450&amp;WIDTH=450&amp;START_MAXIMIZED=FALSE&amp;VAR:CALENDAR=FIVEDAY&amp;VAR:SYMBOL=B1XH2C&amp;VAR:INDEX=0"}</definedName>
    <definedName name="_2521__FDSAUDITLINK__" hidden="1">{"fdsup://directions/FAT Viewer?action=UPDATE&amp;creator=factset&amp;DYN_ARGS=TRUE&amp;DOC_NAME=FAT:FQL_AUDITING_CLIENT_TEMPLATE.FAT&amp;display_string=Audit&amp;VAR:KEY=EZYZAJINYD&amp;VAR:QUERY=RkZfQ0FQRVgoQU5OLDIwMDksLCwsU0VLKQ==&amp;WINDOW=FIRST_POPUP&amp;HEIGHT=450&amp;WIDTH=450&amp;START_MA","XIMIZED=FALSE&amp;VAR:CALENDAR=FIVEDAY&amp;VAR:SYMBOL=B1XH2C&amp;VAR:INDEX=0"}</definedName>
    <definedName name="_2522__FDSAUDITLINK__" hidden="1">{"fdsup://directions/FAT Viewer?action=UPDATE&amp;creator=factset&amp;DYN_ARGS=TRUE&amp;DOC_NAME=FAT:FQL_AUDITING_CLIENT_TEMPLATE.FAT&amp;display_string=Audit&amp;VAR:KEY=MNQXKNEFCF&amp;VAR:QUERY=RkZfQ0FQRVgoQU5OLDIwMDgsLCwsU0VLKQ==&amp;WINDOW=FIRST_POPUP&amp;HEIGHT=450&amp;WIDTH=450&amp;START_MA","XIMIZED=FALSE&amp;VAR:CALENDAR=FIVEDAY&amp;VAR:SYMBOL=B1XH2C&amp;VAR:INDEX=0"}</definedName>
    <definedName name="_2523__FDSAUDITLINK__" hidden="1">{"fdsup://directions/FAT Viewer?action=UPDATE&amp;creator=factset&amp;DYN_ARGS=TRUE&amp;DOC_NAME=FAT:FQL_AUDITING_CLIENT_TEMPLATE.FAT&amp;display_string=Audit&amp;VAR:KEY=EHCXOFOFKP&amp;VAR:QUERY=RkZfQ0FQRVgoQU5OLDIwMDcsLCwsU0VLKQ==&amp;WINDOW=FIRST_POPUP&amp;HEIGHT=450&amp;WIDTH=450&amp;START_MA","XIMIZED=FALSE&amp;VAR:CALENDAR=FIVEDAY&amp;VAR:SYMBOL=B1XH2C&amp;VAR:INDEX=0"}</definedName>
    <definedName name="_2524__FDSAUDITLINK__" hidden="1">{"fdsup://directions/FAT Viewer?action=UPDATE&amp;creator=factset&amp;DYN_ARGS=TRUE&amp;DOC_NAME=FAT:FQL_AUDITING_CLIENT_TEMPLATE.FAT&amp;display_string=Audit&amp;VAR:KEY=CDMNUBGPEB&amp;VAR:QUERY=KEZGX05FVF9JTkMoQU5OLDIwMTMsLCwsU0VLKUBFQ0FfTUVEX05FVCgyMDEzLDQwNDM1LCwsJ0NVUj1TRUsnL","CdXSU49MTAwLFBFVj1ZJykp&amp;WINDOW=FIRST_POPUP&amp;HEIGHT=450&amp;WIDTH=450&amp;START_MAXIMIZED=FALSE&amp;VAR:CALENDAR=FIVEDAY&amp;VAR:SYMBOL=B1XH2C&amp;VAR:INDEX=0"}</definedName>
    <definedName name="_2525__FDSAUDITLINK__" hidden="1">{"fdsup://directions/FAT Viewer?action=UPDATE&amp;creator=factset&amp;DYN_ARGS=TRUE&amp;DOC_NAME=FAT:FQL_AUDITING_CLIENT_TEMPLATE.FAT&amp;display_string=Audit&amp;VAR:KEY=WTWVYROVCZ&amp;VAR:QUERY=KEZGX05FVF9JTkMoQU5OLDIwMTIsLCwsU0VLKUBFQ0FfTUVEX05FVCgyMDEyLDQwNDM1LCwsJ0NVUj1TRUsnL","CdXSU49MTAwLFBFVj1ZJykp&amp;WINDOW=FIRST_POPUP&amp;HEIGHT=450&amp;WIDTH=450&amp;START_MAXIMIZED=FALSE&amp;VAR:CALENDAR=FIVEDAY&amp;VAR:SYMBOL=B1XH2C&amp;VAR:INDEX=0"}</definedName>
    <definedName name="_2526__FDSAUDITLINK__" hidden="1">{"fdsup://directions/FAT Viewer?action=UPDATE&amp;creator=factset&amp;DYN_ARGS=TRUE&amp;DOC_NAME=FAT:FQL_AUDITING_CLIENT_TEMPLATE.FAT&amp;display_string=Audit&amp;VAR:KEY=QTQBUHIDAF&amp;VAR:QUERY=KEZGX05FVF9JTkMoQU5OLDIwMTEsLCwsU0VLKUBFQ0FfTUVEX05FVCgyMDExLDQwNDM1LCwsJ0NVUj1TRUsnL","CdXSU49MTAwLFBFVj1ZJykp&amp;WINDOW=FIRST_POPUP&amp;HEIGHT=450&amp;WIDTH=450&amp;START_MAXIMIZED=FALSE&amp;VAR:CALENDAR=FIVEDAY&amp;VAR:SYMBOL=B1XH2C&amp;VAR:INDEX=0"}</definedName>
    <definedName name="_2527__FDSAUDITLINK__" hidden="1">{"fdsup://directions/FAT Viewer?action=UPDATE&amp;creator=factset&amp;DYN_ARGS=TRUE&amp;DOC_NAME=FAT:FQL_AUDITING_CLIENT_TEMPLATE.FAT&amp;display_string=Audit&amp;VAR:KEY=UTSFWHQJGP&amp;VAR:QUERY=KEZGX05FVF9JTkMoQU5OLDIwMTAsLCwsU0VLKUBFQ0FfTUVEX05FVCgyMDEwLDQwNDM1LCwsJ0NVUj1TRUsnL","CdXSU49MTAwLFBFVj1ZJykp&amp;WINDOW=FIRST_POPUP&amp;HEIGHT=450&amp;WIDTH=450&amp;START_MAXIMIZED=FALSE&amp;VAR:CALENDAR=FIVEDAY&amp;VAR:SYMBOL=B1XH2C&amp;VAR:INDEX=0"}</definedName>
    <definedName name="_2528__FDSAUDITLINK__" hidden="1">{"fdsup://directions/FAT Viewer?action=UPDATE&amp;creator=factset&amp;DYN_ARGS=TRUE&amp;DOC_NAME=FAT:FQL_AUDITING_CLIENT_TEMPLATE.FAT&amp;display_string=Audit&amp;VAR:KEY=ITYHETSLMF&amp;VAR:QUERY=RkZfTkVUX0lOQyhBTk4sMjAwOSwsLCxTRUsp&amp;WINDOW=FIRST_POPUP&amp;HEIGHT=450&amp;WIDTH=450&amp;START_MA","XIMIZED=FALSE&amp;VAR:CALENDAR=FIVEDAY&amp;VAR:SYMBOL=B1XH2C&amp;VAR:INDEX=0"}</definedName>
    <definedName name="_2529__FDSAUDITLINK__" hidden="1">{"fdsup://directions/FAT Viewer?action=UPDATE&amp;creator=factset&amp;DYN_ARGS=TRUE&amp;DOC_NAME=FAT:FQL_AUDITING_CLIENT_TEMPLATE.FAT&amp;display_string=Audit&amp;VAR:KEY=KJCXMJKTIL&amp;VAR:QUERY=RkZfTkVUX0lOQyhBTk4sMjAwOCwsLCxTRUsp&amp;WINDOW=FIRST_POPUP&amp;HEIGHT=450&amp;WIDTH=450&amp;START_MA","XIMIZED=FALSE&amp;VAR:CALENDAR=FIVEDAY&amp;VAR:SYMBOL=B1XH2C&amp;VAR:INDEX=0"}</definedName>
    <definedName name="_2530__FDSAUDITLINK__" hidden="1">{"fdsup://directions/FAT Viewer?action=UPDATE&amp;creator=factset&amp;DYN_ARGS=TRUE&amp;DOC_NAME=FAT:FQL_AUDITING_CLIENT_TEMPLATE.FAT&amp;display_string=Audit&amp;VAR:KEY=EPWTADSVCT&amp;VAR:QUERY=RkZfTkVUX0lOQyhBTk4sMjAwNywsLCxTRUsp&amp;WINDOW=FIRST_POPUP&amp;HEIGHT=450&amp;WIDTH=450&amp;START_MA","XIMIZED=FALSE&amp;VAR:CALENDAR=FIVEDAY&amp;VAR:SYMBOL=B1XH2C&amp;VAR:INDEX=0"}</definedName>
    <definedName name="_2531__FDSAUDITLINK__" hidden="1">{"fdsup://directions/FAT Viewer?action=UPDATE&amp;creator=factset&amp;DYN_ARGS=TRUE&amp;DOC_NAME=FAT:FQL_AUDITING_CLIENT_TEMPLATE.FAT&amp;display_string=Audit&amp;VAR:KEY=APODINAFUZ&amp;VAR:QUERY=KEZGX0VCSVRfSUIoQU5OLDIwMTMsLCwsU0VLKUBFQ0FfTUVEX0VCSVQoMjAxMyw0MDQzNSwsLCdDVVI9U0VLJ","ywnV0lOPTEwMCxQRVY9WScpKQ==&amp;WINDOW=FIRST_POPUP&amp;HEIGHT=450&amp;WIDTH=450&amp;START_MAXIMIZED=FALSE&amp;VAR:CALENDAR=FIVEDAY&amp;VAR:SYMBOL=B1XH2C&amp;VAR:INDEX=0"}</definedName>
    <definedName name="_2532__FDSAUDITLINK__" hidden="1">{"fdsup://directions/FAT Viewer?action=UPDATE&amp;creator=factset&amp;DYN_ARGS=TRUE&amp;DOC_NAME=FAT:FQL_AUDITING_CLIENT_TEMPLATE.FAT&amp;display_string=Audit&amp;VAR:KEY=GDKXUVMBKN&amp;VAR:QUERY=KEZGX0VCSVRfSUIoQU5OLDIwMTIsLCwsU0VLKUBFQ0FfTUVEX0VCSVQoMjAxMiw0MDQzNSwsLCdDVVI9U0VLJ","ywnV0lOPTEwMCxQRVY9WScpKQ==&amp;WINDOW=FIRST_POPUP&amp;HEIGHT=450&amp;WIDTH=450&amp;START_MAXIMIZED=FALSE&amp;VAR:CALENDAR=FIVEDAY&amp;VAR:SYMBOL=B1XH2C&amp;VAR:INDEX=0"}</definedName>
    <definedName name="_2533__FDSAUDITLINK__" hidden="1">{"fdsup://directions/FAT Viewer?action=UPDATE&amp;creator=factset&amp;DYN_ARGS=TRUE&amp;DOC_NAME=FAT:FQL_AUDITING_CLIENT_TEMPLATE.FAT&amp;display_string=Audit&amp;VAR:KEY=WVEXMTQLYF&amp;VAR:QUERY=KEZGX0VCSVRfSUIoQU5OLDIwMTEsLCwsU0VLKUBFQ0FfTUVEX0VCSVQoMjAxMSw0MDQzNSwsLCdDVVI9U0VLJ","ywnV0lOPTEwMCxQRVY9WScpKQ==&amp;WINDOW=FIRST_POPUP&amp;HEIGHT=450&amp;WIDTH=450&amp;START_MAXIMIZED=FALSE&amp;VAR:CALENDAR=FIVEDAY&amp;VAR:SYMBOL=B1XH2C&amp;VAR:INDEX=0"}</definedName>
    <definedName name="_2534__FDSAUDITLINK__" hidden="1">{"fdsup://directions/FAT Viewer?action=UPDATE&amp;creator=factset&amp;DYN_ARGS=TRUE&amp;DOC_NAME=FAT:FQL_AUDITING_CLIENT_TEMPLATE.FAT&amp;display_string=Audit&amp;VAR:KEY=IXCPOXIRUH&amp;VAR:QUERY=KEZGX0VCSVRfSUIoQU5OLDIwMTAsLCwsU0VLKUBFQ0FfTUVEX0VCSVQoMjAxMCw0MDQzNSwsLCdDVVI9U0VLJ","ywnV0lOPTEwMCxQRVY9WScpKQ==&amp;WINDOW=FIRST_POPUP&amp;HEIGHT=450&amp;WIDTH=450&amp;START_MAXIMIZED=FALSE&amp;VAR:CALENDAR=FIVEDAY&amp;VAR:SYMBOL=B1XH2C&amp;VAR:INDEX=0"}</definedName>
    <definedName name="_2537__FDSAUDITLINK__" hidden="1">{"fdsup://directions/FAT Viewer?action=UPDATE&amp;creator=factset&amp;DYN_ARGS=TRUE&amp;DOC_NAME=FAT:FQL_AUDITING_CLIENT_TEMPLATE.FAT&amp;display_string=Audit&amp;VAR:KEY=APODINAFUZ&amp;VAR:QUERY=KEZGX0VCSVRfSUIoQU5OLDIwMTMsLCwsU0VLKUBFQ0FfTUVEX0VCSVQoMjAxMyw0MDQzNSwsLCdDVVI9U0VLJ","ywnV0lOPTEwMCxQRVY9WScpKQ==&amp;WINDOW=FIRST_POPUP&amp;HEIGHT=450&amp;WIDTH=450&amp;START_MAXIMIZED=FALSE&amp;VAR:CALENDAR=FIVEDAY&amp;VAR:SYMBOL=B1XH2C&amp;VAR:INDEX=0"}</definedName>
    <definedName name="_2538__FDSAUDITLINK__" hidden="1">{"fdsup://directions/FAT Viewer?action=UPDATE&amp;creator=factset&amp;DYN_ARGS=TRUE&amp;DOC_NAME=FAT:FQL_AUDITING_CLIENT_TEMPLATE.FAT&amp;display_string=Audit&amp;VAR:KEY=GDKXUVMBKN&amp;VAR:QUERY=KEZGX0VCSVRfSUIoQU5OLDIwMTIsLCwsU0VLKUBFQ0FfTUVEX0VCSVQoMjAxMiw0MDQzNSwsLCdDVVI9U0VLJ","ywnV0lOPTEwMCxQRVY9WScpKQ==&amp;WINDOW=FIRST_POPUP&amp;HEIGHT=450&amp;WIDTH=450&amp;START_MAXIMIZED=FALSE&amp;VAR:CALENDAR=FIVEDAY&amp;VAR:SYMBOL=B1XH2C&amp;VAR:INDEX=0"}</definedName>
    <definedName name="_2539__FDSAUDITLINK__" hidden="1">{"fdsup://directions/FAT Viewer?action=UPDATE&amp;creator=factset&amp;DYN_ARGS=TRUE&amp;DOC_NAME=FAT:FQL_AUDITING_CLIENT_TEMPLATE.FAT&amp;display_string=Audit&amp;VAR:KEY=WVEXMTQLYF&amp;VAR:QUERY=KEZGX0VCSVRfSUIoQU5OLDIwMTEsLCwsU0VLKUBFQ0FfTUVEX0VCSVQoMjAxMSw0MDQzNSwsLCdDVVI9U0VLJ","ywnV0lOPTEwMCxQRVY9WScpKQ==&amp;WINDOW=FIRST_POPUP&amp;HEIGHT=450&amp;WIDTH=450&amp;START_MAXIMIZED=FALSE&amp;VAR:CALENDAR=FIVEDAY&amp;VAR:SYMBOL=B1XH2C&amp;VAR:INDEX=0"}</definedName>
    <definedName name="_2540__FDSAUDITLINK__" hidden="1">{"fdsup://directions/FAT Viewer?action=UPDATE&amp;creator=factset&amp;DYN_ARGS=TRUE&amp;DOC_NAME=FAT:FQL_AUDITING_CLIENT_TEMPLATE.FAT&amp;display_string=Audit&amp;VAR:KEY=IXCPOXIRUH&amp;VAR:QUERY=KEZGX0VCSVRfSUIoQU5OLDIwMTAsLCwsU0VLKUBFQ0FfTUVEX0VCSVQoMjAxMCw0MDQzNSwsLCdDVVI9U0VLJ","ywnV0lOPTEwMCxQRVY9WScpKQ==&amp;WINDOW=FIRST_POPUP&amp;HEIGHT=450&amp;WIDTH=450&amp;START_MAXIMIZED=FALSE&amp;VAR:CALENDAR=FIVEDAY&amp;VAR:SYMBOL=B1XH2C&amp;VAR:INDEX=0"}</definedName>
    <definedName name="_2541__FDSAUDITLINK__" hidden="1">{"fdsup://directions/FAT Viewer?action=UPDATE&amp;creator=factset&amp;DYN_ARGS=TRUE&amp;DOC_NAME=FAT:FQL_AUDITING_CLIENT_TEMPLATE.FAT&amp;display_string=Audit&amp;VAR:KEY=YVUZKVYXMX&amp;VAR:QUERY=RkZfRUJJVF9JQihBTk4sMjAwOSwsLCxTRUsp&amp;WINDOW=FIRST_POPUP&amp;HEIGHT=450&amp;WIDTH=450&amp;START_MA","XIMIZED=FALSE&amp;VAR:CALENDAR=FIVEDAY&amp;VAR:SYMBOL=B1XH2C&amp;VAR:INDEX=0"}</definedName>
    <definedName name="_2542__FDSAUDITLINK__" hidden="1">{"fdsup://directions/FAT Viewer?action=UPDATE&amp;creator=factset&amp;DYN_ARGS=TRUE&amp;DOC_NAME=FAT:FQL_AUDITING_CLIENT_TEMPLATE.FAT&amp;display_string=Audit&amp;VAR:KEY=ELUBWTGJIT&amp;VAR:QUERY=RkZfRUJJVF9JQihBTk4sMjAwOCwsLCxTRUsp&amp;WINDOW=FIRST_POPUP&amp;HEIGHT=450&amp;WIDTH=450&amp;START_MA","XIMIZED=FALSE&amp;VAR:CALENDAR=FIVEDAY&amp;VAR:SYMBOL=B1XH2C&amp;VAR:INDEX=0"}</definedName>
    <definedName name="_2543__FDSAUDITLINK__" hidden="1">{"fdsup://directions/FAT Viewer?action=UPDATE&amp;creator=factset&amp;DYN_ARGS=TRUE&amp;DOC_NAME=FAT:FQL_AUDITING_CLIENT_TEMPLATE.FAT&amp;display_string=Audit&amp;VAR:KEY=UBYFQLGNGR&amp;VAR:QUERY=RkZfRUJJVF9JQihBTk4sMjAwNywsLCxTRUsp&amp;WINDOW=FIRST_POPUP&amp;HEIGHT=450&amp;WIDTH=450&amp;START_MA","XIMIZED=FALSE&amp;VAR:CALENDAR=FIVEDAY&amp;VAR:SYMBOL=B1XH2C&amp;VAR:INDEX=0"}</definedName>
    <definedName name="_2544__FDSAUDITLINK__" hidden="1">{"fdsup://directions/FAT Viewer?action=UPDATE&amp;creator=factset&amp;DYN_ARGS=TRUE&amp;DOC_NAME=FAT:FQL_AUDITING_CLIENT_TEMPLATE.FAT&amp;display_string=Audit&amp;VAR:KEY=ARIDERKLQR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1XH2C&amp;VAR:INDEX=","0"}</definedName>
    <definedName name="_2545__FDSAUDITLINK__" hidden="1">{"fdsup://directions/FAT Viewer?action=UPDATE&amp;creator=factset&amp;DYN_ARGS=TRUE&amp;DOC_NAME=FAT:FQL_AUDITING_CLIENT_TEMPLATE.FAT&amp;display_string=Audit&amp;VAR:KEY=MHSBKROXWJ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1XH2C&amp;VAR:INDEX=","0"}</definedName>
    <definedName name="_2546__FDSAUDITLINK__" hidden="1">{"fdsup://directions/FAT Viewer?action=UPDATE&amp;creator=factset&amp;DYN_ARGS=TRUE&amp;DOC_NAME=FAT:FQL_AUDITING_CLIENT_TEMPLATE.FAT&amp;display_string=Audit&amp;VAR:KEY=GXGZQLKDIL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1XH2C&amp;VAR:INDEX=","0"}</definedName>
    <definedName name="_2547__FDSAUDITLINK__" hidden="1">{"fdsup://directions/FAT Viewer?action=UPDATE&amp;creator=factset&amp;DYN_ARGS=TRUE&amp;DOC_NAME=FAT:FQL_AUDITING_CLIENT_TEMPLATE.FAT&amp;display_string=Audit&amp;VAR:KEY=UFCTCHULSR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1XH2C&amp;VAR:INDEX=","0"}</definedName>
    <definedName name="_2548__FDSAUDITLINK__" hidden="1">{"fdsup://directions/FAT Viewer?action=UPDATE&amp;creator=factset&amp;DYN_ARGS=TRUE&amp;DOC_NAME=FAT:FQL_AUDITING_CLIENT_TEMPLATE.FAT&amp;display_string=Audit&amp;VAR:KEY=QLILUVGTAT&amp;VAR:QUERY=RkZfRUJJVF9JQihBTk4sMjAwOSwsLCxTRUspK0ZGX0FNT1JUX0NGKEFOTiwyMDA5LCwsLFNFSyk=&amp;WINDOW=F","IRST_POPUP&amp;HEIGHT=450&amp;WIDTH=450&amp;START_MAXIMIZED=FALSE&amp;VAR:CALENDAR=FIVEDAY&amp;VAR:SYMBOL=B1XH2C&amp;VAR:INDEX=0"}</definedName>
    <definedName name="_2549__FDSAUDITLINK__" hidden="1">{"fdsup://directions/FAT Viewer?action=UPDATE&amp;creator=factset&amp;DYN_ARGS=TRUE&amp;DOC_NAME=FAT:FQL_AUDITING_CLIENT_TEMPLATE.FAT&amp;display_string=Audit&amp;VAR:KEY=WNUDCREJYN&amp;VAR:QUERY=RkZfRUJJVF9JQihBTk4sMjAwOCwsLCxTRUspK0ZGX0FNT1JUX0NGKEFOTiwyMDA4LCwsLFNFSyk=&amp;WINDOW=F","IRST_POPUP&amp;HEIGHT=450&amp;WIDTH=450&amp;START_MAXIMIZED=FALSE&amp;VAR:CALENDAR=FIVEDAY&amp;VAR:SYMBOL=B1XH2C&amp;VAR:INDEX=0"}</definedName>
    <definedName name="_2550__FDSAUDITLINK__" hidden="1">{"fdsup://directions/FAT Viewer?action=UPDATE&amp;creator=factset&amp;DYN_ARGS=TRUE&amp;DOC_NAME=FAT:FQL_AUDITING_CLIENT_TEMPLATE.FAT&amp;display_string=Audit&amp;VAR:KEY=ERCPUXQBEZ&amp;VAR:QUERY=RkZfRUJJVF9JQihBTk4sMjAwNywsLCxTRUspK0ZGX0FNT1JUX0NGKEFOTiwyMDA3LCwsLFNFSyk=&amp;WINDOW=F","IRST_POPUP&amp;HEIGHT=450&amp;WIDTH=450&amp;START_MAXIMIZED=FALSE&amp;VAR:CALENDAR=FIVEDAY&amp;VAR:SYMBOL=B1XH2C&amp;VAR:INDEX=0"}</definedName>
    <definedName name="_2551__FDSAUDITLINK__" hidden="1">{"fdsup://directions/FAT Viewer?action=UPDATE&amp;creator=factset&amp;DYN_ARGS=TRUE&amp;DOC_NAME=FAT:FQL_AUDITING_CLIENT_TEMPLATE.FAT&amp;display_string=Audit&amp;VAR:KEY=APEDGPSRCB&amp;VAR:QUERY=KEZGX0VCSVREQV9JQihBTk4sMjAxMywsLCxTRUspQEVDQV9NRURfRUJJVERBKDIwMTMsNDA0MzUsLCwnQ1VSP","VNFSycsJ1dJTj0xMDAsUEVWPVknKSk=&amp;WINDOW=FIRST_POPUP&amp;HEIGHT=450&amp;WIDTH=450&amp;START_MAXIMIZED=FALSE&amp;VAR:CALENDAR=FIVEDAY&amp;VAR:SYMBOL=B1XH2C&amp;VAR:INDEX=0"}</definedName>
    <definedName name="_2552__FDSAUDITLINK__" hidden="1">{"fdsup://directions/FAT Viewer?action=UPDATE&amp;creator=factset&amp;DYN_ARGS=TRUE&amp;DOC_NAME=FAT:FQL_AUDITING_CLIENT_TEMPLATE.FAT&amp;display_string=Audit&amp;VAR:KEY=EJCXOJMHUP&amp;VAR:QUERY=KEZGX0VCSVREQV9JQihBTk4sMjAxMiwsLCxTRUspQEVDQV9NRURfRUJJVERBKDIwMTIsNDA0MzUsLCwnQ1VSP","VNFSycsJ1dJTj0xMDAsUEVWPVknKSk=&amp;WINDOW=FIRST_POPUP&amp;HEIGHT=450&amp;WIDTH=450&amp;START_MAXIMIZED=FALSE&amp;VAR:CALENDAR=FIVEDAY&amp;VAR:SYMBOL=B1XH2C&amp;VAR:INDEX=0"}</definedName>
    <definedName name="_2553__FDSAUDITLINK__" hidden="1">{"fdsup://directions/FAT Viewer?action=UPDATE&amp;creator=factset&amp;DYN_ARGS=TRUE&amp;DOC_NAME=FAT:FQL_AUDITING_CLIENT_TEMPLATE.FAT&amp;display_string=Audit&amp;VAR:KEY=WRITARORYB&amp;VAR:QUERY=KEZGX0VCSVREQV9JQihBTk4sMjAxMSwsLCxTRUspQEVDQV9NRURfRUJJVERBKDIwMTEsNDA0MzUsLCwnQ1VSP","VNFSycsJ1dJTj0xMDAsUEVWPVknKSk=&amp;WINDOW=FIRST_POPUP&amp;HEIGHT=450&amp;WIDTH=450&amp;START_MAXIMIZED=FALSE&amp;VAR:CALENDAR=FIVEDAY&amp;VAR:SYMBOL=B1XH2C&amp;VAR:INDEX=0"}</definedName>
    <definedName name="_2554__FDSAUDITLINK__" hidden="1">{"fdsup://directions/FAT Viewer?action=UPDATE&amp;creator=factset&amp;DYN_ARGS=TRUE&amp;DOC_NAME=FAT:FQL_AUDITING_CLIENT_TEMPLATE.FAT&amp;display_string=Audit&amp;VAR:KEY=WBUTKJOPYL&amp;VAR:QUERY=KEZGX0VCSVREQV9JQihBTk4sMjAxMCwsLCxTRUspQEVDQV9NRURfRUJJVERBKDIwMTAsNDA0MzUsLCwnQ1VSP","VNFSycsJ1dJTj0xMDAsUEVWPVknKSk=&amp;WINDOW=FIRST_POPUP&amp;HEIGHT=450&amp;WIDTH=450&amp;START_MAXIMIZED=FALSE&amp;VAR:CALENDAR=FIVEDAY&amp;VAR:SYMBOL=B1XH2C&amp;VAR:INDEX=0"}</definedName>
    <definedName name="_2555__FDSAUDITLINK__" hidden="1">{"fdsup://directions/FAT Viewer?action=UPDATE&amp;creator=factset&amp;DYN_ARGS=TRUE&amp;DOC_NAME=FAT:FQL_AUDITING_CLIENT_TEMPLATE.FAT&amp;display_string=Audit&amp;VAR:KEY=OLYLYTMRIB&amp;VAR:QUERY=RkZfRUJJVERBX0lCKEFOTiwyMDA5LCwsLFNFSyk=&amp;WINDOW=FIRST_POPUP&amp;HEIGHT=450&amp;WIDTH=450&amp;STAR","T_MAXIMIZED=FALSE&amp;VAR:CALENDAR=FIVEDAY&amp;VAR:SYMBOL=B1XH2C&amp;VAR:INDEX=0"}</definedName>
    <definedName name="_2556__FDSAUDITLINK__" hidden="1">{"fdsup://directions/FAT Viewer?action=UPDATE&amp;creator=factset&amp;DYN_ARGS=TRUE&amp;DOC_NAME=FAT:FQL_AUDITING_CLIENT_TEMPLATE.FAT&amp;display_string=Audit&amp;VAR:KEY=OTQVUVSTUT&amp;VAR:QUERY=RkZfRUJJVERBX0lCKEFOTiwyMDA4LCwsLFNFSyk=&amp;WINDOW=FIRST_POPUP&amp;HEIGHT=450&amp;WIDTH=450&amp;STAR","T_MAXIMIZED=FALSE&amp;VAR:CALENDAR=FIVEDAY&amp;VAR:SYMBOL=B1XH2C&amp;VAR:INDEX=0"}</definedName>
    <definedName name="_2557__FDSAUDITLINK__" hidden="1">{"fdsup://directions/FAT Viewer?action=UPDATE&amp;creator=factset&amp;DYN_ARGS=TRUE&amp;DOC_NAME=FAT:FQL_AUDITING_CLIENT_TEMPLATE.FAT&amp;display_string=Audit&amp;VAR:KEY=OTEZQPUFKF&amp;VAR:QUERY=RkZfRUJJVERBX0lCKEFOTiwyMDA3LCwsLFNFSyk=&amp;WINDOW=FIRST_POPUP&amp;HEIGHT=450&amp;WIDTH=450&amp;STAR","T_MAXIMIZED=FALSE&amp;VAR:CALENDAR=FIVEDAY&amp;VAR:SYMBOL=B1XH2C&amp;VAR:INDEX=0"}</definedName>
    <definedName name="_2558__FDSAUDITLINK__" hidden="1">{"fdsup://Directions/FactSet Auditing Viewer?action=AUDIT_VALUE&amp;DB=129&amp;ID1=B1XH2C&amp;VALUEID=01001&amp;SDATE=2009&amp;PERIODTYPE=ANN_STD&amp;window=popup_no_bar&amp;width=385&amp;height=120&amp;START_MAXIMIZED=FALSE&amp;creator=factset&amp;display_string=Audit"}</definedName>
    <definedName name="_2562__FDSAUDITLINK__" hidden="1">{"fdsup://directions/FAT Viewer?action=UPDATE&amp;creator=factset&amp;DYN_ARGS=TRUE&amp;DOC_NAME=FAT:FQL_AUDITING_CLIENT_TEMPLATE.FAT&amp;display_string=Audit&amp;VAR:KEY=OTUJKXMFIN&amp;VAR:QUERY=KEZGX0VCSVREQV9JQihBTk4sMjAxMiwsLCxFVVIpQEVDQV9NRURfRUJJVERBKDIwMTIsNDA0MzUsLCwnQ1VSP","UVVUicsJ1dJTj0xMDAsUEVWPVknKSk=&amp;WINDOW=FIRST_POPUP&amp;HEIGHT=450&amp;WIDTH=450&amp;START_MAXIMIZED=FALSE&amp;VAR:CALENDAR=FIVEDAY&amp;VAR:SYMBOL=564156&amp;VAR:INDEX=0"}</definedName>
    <definedName name="_2568__FDSAUDITLINK__" hidden="1">{"fdsup://directions/FAT Viewer?action=UPDATE&amp;creator=factset&amp;DYN_ARGS=TRUE&amp;DOC_NAME=FAT:FQL_AUDITING_CLIENT_TEMPLATE.FAT&amp;display_string=Audit&amp;VAR:KEY=OFKRWZGJWR&amp;VAR:QUERY=KEZGX05FVF9JTkMoQU5OLDIwMTEsLCwsU0VLKUBFQ0FfTUVEX05FVCgyMDExLDQwNDM1LCwsJ0NVUj1TRUsnL","CdXSU49MTAwLFBFVj1ZJykp&amp;WINDOW=FIRST_POPUP&amp;HEIGHT=450&amp;WIDTH=450&amp;START_MAXIMIZED=FALSE&amp;VAR:CALENDAR=FIVEDAY&amp;VAR:SYMBOL=591591&amp;VAR:INDEX=0"}</definedName>
    <definedName name="_2569__FDSAUDITLINK__" hidden="1">{"fdsup://directions/FAT Viewer?action=UPDATE&amp;creator=factset&amp;DYN_ARGS=TRUE&amp;DOC_NAME=FAT:FQL_AUDITING_CLIENT_TEMPLATE.FAT&amp;display_string=Audit&amp;VAR:KEY=CBQPIXYNAH&amp;VAR:QUERY=KEZGX05FVF9JTkMoQU5OLDIwMTAsLCwsU0VLKUBFQ0FfTUVEX05FVCgyMDEwLDQwNDM1LCwsJ0NVUj1TRUsnL","CdXSU49MTAwLFBFVj1ZJykp&amp;WINDOW=FIRST_POPUP&amp;HEIGHT=450&amp;WIDTH=450&amp;START_MAXIMIZED=FALSE&amp;VAR:CALENDAR=FIVEDAY&amp;VAR:SYMBOL=591591&amp;VAR:INDEX=0"}</definedName>
    <definedName name="_2572__FDSAUDITLINK__" hidden="1">{"fdsup://Directions/FactSet Auditing Viewer?action=AUDIT_VALUE&amp;DB=129&amp;ID1=591591&amp;VALUEID=01250&amp;SDATE=2007&amp;PERIODTYPE=ANN_STD&amp;window=popup_no_bar&amp;width=385&amp;height=120&amp;START_MAXIMIZED=FALSE&amp;creator=factset&amp;display_string=Audit"}</definedName>
    <definedName name="_2576__FDSAUDITLINK__" hidden="1">{"fdsup://directions/FAT Viewer?action=UPDATE&amp;creator=factset&amp;DYN_ARGS=TRUE&amp;DOC_NAME=FAT:FQL_AUDITING_CLIENT_TEMPLATE.FAT&amp;display_string=Audit&amp;VAR:KEY=QPSLEVYNCD&amp;VAR:QUERY=KEZGX0VCSVRfSUIoQU5OLDIwMTMsLCwsU0VLKUBFQ0FfTUVEX0VCSVQoMjAxMyw0MDQzNSwsLCdDVVI9U0VLJ","ywnV0lOPTEwMCxQRVY9WScpKQ==&amp;WINDOW=FIRST_POPUP&amp;HEIGHT=450&amp;WIDTH=450&amp;START_MAXIMIZED=FALSE&amp;VAR:CALENDAR=FIVEDAY&amp;VAR:SYMBOL=591591&amp;VAR:INDEX=0"}</definedName>
    <definedName name="_2583__FDSAUDITLINK__" hidden="1">{"fdsup://directions/FAT Viewer?action=UPDATE&amp;creator=factset&amp;DYN_ARGS=TRUE&amp;DOC_NAME=FAT:FQL_AUDITING_CLIENT_TEMPLATE.FAT&amp;display_string=Audit&amp;VAR:KEY=SZSVWBSDOV&amp;VAR:QUERY=RkZfRUJJVF9JQihBTk4sMjAwOCwsLCxTRUsp&amp;WINDOW=FIRST_POPUP&amp;HEIGHT=450&amp;WIDTH=450&amp;START_MA","XIMIZED=FALSE&amp;VAR:CALENDAR=FIVEDAY&amp;VAR:SYMBOL=591591&amp;VAR:INDEX=0"}</definedName>
    <definedName name="_26__FDSAUDITLINK__" hidden="1">{"fdsup://directions/FAT Viewer?action=UPDATE&amp;creator=factset&amp;DYN_ARGS=TRUE&amp;DOC_NAME=FAT:FQL_AUDITING_CLIENT_TEMPLATE.FAT&amp;display_string=Audit&amp;VAR:KEY=WHSXSTCNKF&amp;VAR:QUERY=RkZfRU5UUlBSX1ZBTF9EQUlMWSgzOTMzOSw0MDQzNixNLFJGLEVDX0NVUlIoKSwnRElMJykvL0VDX01FQU5fR","UJJVF9OVE1BKDM5MzM5LDQwNDM2LE0p&amp;WINDOW=FIRST_POPUP&amp;HEIGHT=450&amp;WIDTH=450&amp;START_MAXIMIZED=FALSE&amp;VAR:CALENDAR=FIVEDAY&amp;VAR:SYMBOL=505160&amp;VAR:INDEX=31"}</definedName>
    <definedName name="_2621__FDSAUDITLINK__" hidden="1">{"fdsup://directions/FAT Viewer?action=UPDATE&amp;creator=factset&amp;DYN_ARGS=TRUE&amp;DOC_NAME=FAT:FQL_AUDITING_CLIENT_TEMPLATE.FAT&amp;display_string=Audit&amp;VAR:KEY=MZILATQBEP&amp;VAR:QUERY=RkZfRUJJVERBX0lCKEFOTiwyMDA3LCwsLFNFSyk=&amp;WINDOW=FIRST_POPUP&amp;HEIGHT=450&amp;WIDTH=450&amp;STAR","T_MAXIMIZED=FALSE&amp;VAR:CALENDAR=FIVEDAY&amp;VAR:SYMBOL=591591&amp;VAR:INDEX=0"}</definedName>
    <definedName name="_2622__FDSAUDITLINK__" hidden="1">{"fdsup://directions/FAT Viewer?action=UPDATE&amp;creator=factset&amp;DYN_ARGS=TRUE&amp;DOC_NAME=FAT:FQL_AUDITING_CLIENT_TEMPLATE.FAT&amp;display_string=Audit&amp;VAR:KEY=CXEZIVQDGT&amp;VAR:QUERY=KEZGX0VCSVREQV9JQihBTk4sMjAxMCwsLCxTRUspQEVDQV9NRURfRUJJVERBKDIwMTAsNDA0MzUsLCwnQ1VSP","VNFSycsJ1dJTj0xMDAsUEVWPVknKSk=&amp;WINDOW=FIRST_POPUP&amp;HEIGHT=450&amp;WIDTH=450&amp;START_MAXIMIZED=FALSE&amp;VAR:CALENDAR=FIVEDAY&amp;VAR:SYMBOL=591591&amp;VAR:INDEX=0"}</definedName>
    <definedName name="_2686__FDSAUDITLINK__" hidden="1">{"fdsup://directions/FAT Viewer?action=UPDATE&amp;creator=factset&amp;DYN_ARGS=TRUE&amp;DOC_NAME=FAT:FQL_AUDITING_CLIENT_TEMPLATE.FAT&amp;display_string=Audit&amp;VAR:KEY=IDIVQTUJUR&amp;VAR:QUERY=KEZGX0VCSVRfSUIoQU5OLDIwMTAsLCwsU0VLKUBFQ0FfTUVEX0VCSVQoMjAxMCw0MDQzNSwsLCdDVVI9U0VLJ","ywnV0lOPTEwMCxQRVY9WScpKQ==&amp;WINDOW=FIRST_POPUP&amp;HEIGHT=450&amp;WIDTH=450&amp;START_MAXIMIZED=FALSE&amp;VAR:CALENDAR=FIVEDAY&amp;VAR:SYMBOL=591591&amp;VAR:INDEX=0"}</definedName>
    <definedName name="_2687__FDSAUDITLINK__" hidden="1">{"fdsup://directions/FAT Viewer?action=UPDATE&amp;creator=factset&amp;DYN_ARGS=TRUE&amp;DOC_NAME=FAT:FQL_AUDITING_CLIENT_TEMPLATE.FAT&amp;display_string=Audit&amp;VAR:KEY=WHOBMNUTMR&amp;VAR:QUERY=KEZGX0VCSVRfSUIoQU5OLDIwMTMsLCwsU0VLKUBFQ0FfTUVEX0VCSVQoMjAxMyw0MDQzNSwsLCdDVVI9U0VLJ","ywnV0lOPTEwMCxQRVY9WScpKQ==&amp;WINDOW=FIRST_POPUP&amp;HEIGHT=450&amp;WIDTH=450&amp;START_MAXIMIZED=FALSE&amp;VAR:CALENDAR=FIVEDAY&amp;VAR:SYMBOL=591591&amp;VAR:INDEX=0"}</definedName>
    <definedName name="_2688__FDSAUDITLINK__" hidden="1">{"fdsup://directions/FAT Viewer?action=UPDATE&amp;creator=factset&amp;DYN_ARGS=TRUE&amp;DOC_NAME=FAT:FQL_AUDITING_CLIENT_TEMPLATE.FAT&amp;display_string=Audit&amp;VAR:KEY=IDIVQTUJUR&amp;VAR:QUERY=KEZGX0VCSVRfSUIoQU5OLDIwMTAsLCwsU0VLKUBFQ0FfTUVEX0VCSVQoMjAxMCw0MDQzNSwsLCdDVVI9U0VLJ","ywnV0lOPTEwMCxQRVY9WScpKQ==&amp;WINDOW=FIRST_POPUP&amp;HEIGHT=450&amp;WIDTH=450&amp;START_MAXIMIZED=FALSE&amp;VAR:CALENDAR=FIVEDAY&amp;VAR:SYMBOL=591591&amp;VAR:INDEX=0"}</definedName>
    <definedName name="_2689__FDSAUDITLINK__" hidden="1">{"fdsup://directions/FAT Viewer?action=UPDATE&amp;creator=factset&amp;DYN_ARGS=TRUE&amp;DOC_NAME=FAT:FQL_AUDITING_CLIENT_TEMPLATE.FAT&amp;display_string=Audit&amp;VAR:KEY=MHINQNIBOB&amp;VAR:QUERY=KEZGX0VCSVRfSUIoQU5OLDIwMTEsLCwsU0VLKUBFQ0FfTUVEX0VCSVQoMjAxMSw0MDQzNSwsLCdDVVI9U0VLJ","ywnV0lOPTEwMCxQRVY9WScpKQ==&amp;WINDOW=FIRST_POPUP&amp;HEIGHT=450&amp;WIDTH=450&amp;START_MAXIMIZED=FALSE&amp;VAR:CALENDAR=FIVEDAY&amp;VAR:SYMBOL=591591&amp;VAR:INDEX=0"}</definedName>
    <definedName name="_2690__FDSAUDITLINK__" hidden="1">{"fdsup://directions/FAT Viewer?action=UPDATE&amp;creator=factset&amp;DYN_ARGS=TRUE&amp;DOC_NAME=FAT:FQL_AUDITING_CLIENT_TEMPLATE.FAT&amp;display_string=Audit&amp;VAR:KEY=MJWJYHCXSF&amp;VAR:QUERY=RkZfTkVUX0lOQyhBTk4sMjAwNywsLCxTRUsp&amp;WINDOW=FIRST_POPUP&amp;HEIGHT=450&amp;WIDTH=450&amp;START_MA","XIMIZED=FALSE&amp;VAR:CALENDAR=FIVEDAY&amp;VAR:SYMBOL=591591&amp;VAR:INDEX=0"}</definedName>
    <definedName name="_2691__FDSAUDITLINK__" hidden="1">{"fdsup://directions/FAT Viewer?action=UPDATE&amp;creator=factset&amp;DYN_ARGS=TRUE&amp;DOC_NAME=FAT:FQL_AUDITING_CLIENT_TEMPLATE.FAT&amp;display_string=Audit&amp;VAR:KEY=AJIFALGPUH&amp;VAR:QUERY=RkZfTkVUX0lOQyhBTk4sMjAwOCwsLCxTRUsp&amp;WINDOW=FIRST_POPUP&amp;HEIGHT=450&amp;WIDTH=450&amp;START_MA","XIMIZED=FALSE&amp;VAR:CALENDAR=FIVEDAY&amp;VAR:SYMBOL=591591&amp;VAR:INDEX=0"}</definedName>
    <definedName name="_2692__FDSAUDITLINK__" hidden="1">{"fdsup://directions/FAT Viewer?action=UPDATE&amp;creator=factset&amp;DYN_ARGS=TRUE&amp;DOC_NAME=FAT:FQL_AUDITING_CLIENT_TEMPLATE.FAT&amp;display_string=Audit&amp;VAR:KEY=OHITOPSZKD&amp;VAR:QUERY=RkZfTkVUX0lOQyhBTk4sMjAwOSwsLCxTRUsp&amp;WINDOW=FIRST_POPUP&amp;HEIGHT=450&amp;WIDTH=450&amp;START_MA","XIMIZED=FALSE&amp;VAR:CALENDAR=FIVEDAY&amp;VAR:SYMBOL=591591&amp;VAR:INDEX=0"}</definedName>
    <definedName name="_2693__FDSAUDITLINK__" hidden="1">{"fdsup://directions/FAT Viewer?action=UPDATE&amp;creator=factset&amp;DYN_ARGS=TRUE&amp;DOC_NAME=FAT:FQL_AUDITING_CLIENT_TEMPLATE.FAT&amp;display_string=Audit&amp;VAR:KEY=CDYNWBKJUV&amp;VAR:QUERY=KEZGX05FVF9JTkMoQU5OLDIwMTAsLCwsU0VLKUBFQ0FfTUVEX05FVCgyMDEwLDQwNDM1LCwsJ0NVUj1TRUsnL","CdXSU49MTAwLFBFVj1ZJykp&amp;WINDOW=FIRST_POPUP&amp;HEIGHT=450&amp;WIDTH=450&amp;START_MAXIMIZED=FALSE&amp;VAR:CALENDAR=FIVEDAY&amp;VAR:SYMBOL=591591&amp;VAR:INDEX=0"}</definedName>
    <definedName name="_2694__FDSAUDITLINK__" hidden="1">{"fdsup://directions/FAT Viewer?action=UPDATE&amp;creator=factset&amp;DYN_ARGS=TRUE&amp;DOC_NAME=FAT:FQL_AUDITING_CLIENT_TEMPLATE.FAT&amp;display_string=Audit&amp;VAR:KEY=UDIRQXCJEV&amp;VAR:QUERY=KEZGX05FVF9JTkMoQU5OLDIwMTEsLCwsU0VLKUBFQ0FfTUVEX05FVCgyMDExLDQwNDM1LCwsJ0NVUj1TRUsnL","CdXSU49MTAwLFBFVj1ZJykp&amp;WINDOW=FIRST_POPUP&amp;HEIGHT=450&amp;WIDTH=450&amp;START_MAXIMIZED=FALSE&amp;VAR:CALENDAR=FIVEDAY&amp;VAR:SYMBOL=591591&amp;VAR:INDEX=0"}</definedName>
    <definedName name="_2695__FDSAUDITLINK__" hidden="1">{"fdsup://directions/FAT Viewer?action=UPDATE&amp;creator=factset&amp;DYN_ARGS=TRUE&amp;DOC_NAME=FAT:FQL_AUDITING_CLIENT_TEMPLATE.FAT&amp;display_string=Audit&amp;VAR:KEY=AVQLQDERQL&amp;VAR:QUERY=KEZGX05FVF9JTkMoQU5OLDIwMTIsLCwsU0VLKUBFQ0FfTUVEX05FVCgyMDEyLDQwNDM1LCwsJ0NVUj1TRUsnL","CdXSU49MTAwLFBFVj1ZJykp&amp;WINDOW=FIRST_POPUP&amp;HEIGHT=450&amp;WIDTH=450&amp;START_MAXIMIZED=FALSE&amp;VAR:CALENDAR=FIVEDAY&amp;VAR:SYMBOL=591591&amp;VAR:INDEX=0"}</definedName>
    <definedName name="_2696__FDSAUDITLINK__" hidden="1">{"fdsup://directions/FAT Viewer?action=UPDATE&amp;creator=factset&amp;DYN_ARGS=TRUE&amp;DOC_NAME=FAT:FQL_AUDITING_CLIENT_TEMPLATE.FAT&amp;display_string=Audit&amp;VAR:KEY=ILGLEHUFMF&amp;VAR:QUERY=KEZGX05FVF9JTkMoQU5OLDIwMTMsLCwsU0VLKUBFQ0FfTUVEX05FVCgyMDEzLDQwNDM1LCwsJ0NVUj1TRUsnL","CdXSU49MTAwLFBFVj1ZJykp&amp;WINDOW=FIRST_POPUP&amp;HEIGHT=450&amp;WIDTH=450&amp;START_MAXIMIZED=FALSE&amp;VAR:CALENDAR=FIVEDAY&amp;VAR:SYMBOL=591591&amp;VAR:INDEX=0"}</definedName>
    <definedName name="_2697__FDSAUDITLINK__" hidden="1">{"fdsup://directions/FAT Viewer?action=UPDATE&amp;creator=factset&amp;DYN_ARGS=TRUE&amp;DOC_NAME=FAT:FQL_AUDITING_CLIENT_TEMPLATE.FAT&amp;display_string=Audit&amp;VAR:KEY=QTWFQRMDGZ&amp;VAR:QUERY=RkZfQ0FQRVgoQU5OLDIwMDcsLCwsU0VLKQ==&amp;WINDOW=FIRST_POPUP&amp;HEIGHT=450&amp;WIDTH=450&amp;START_MA","XIMIZED=FALSE&amp;VAR:CALENDAR=FIVEDAY&amp;VAR:SYMBOL=591591&amp;VAR:INDEX=0"}</definedName>
    <definedName name="_2698__FDSAUDITLINK__" hidden="1">{"fdsup://directions/FAT Viewer?action=UPDATE&amp;creator=factset&amp;DYN_ARGS=TRUE&amp;DOC_NAME=FAT:FQL_AUDITING_CLIENT_TEMPLATE.FAT&amp;display_string=Audit&amp;VAR:KEY=WRAPYVABOX&amp;VAR:QUERY=RkZfQ0FQRVgoQU5OLDIwMDgsLCwsU0VLKQ==&amp;WINDOW=FIRST_POPUP&amp;HEIGHT=450&amp;WIDTH=450&amp;START_MA","XIMIZED=FALSE&amp;VAR:CALENDAR=FIVEDAY&amp;VAR:SYMBOL=591591&amp;VAR:INDEX=0"}</definedName>
    <definedName name="_2699__FDSAUDITLINK__" hidden="1">{"fdsup://directions/FAT Viewer?action=UPDATE&amp;creator=factset&amp;DYN_ARGS=TRUE&amp;DOC_NAME=FAT:FQL_AUDITING_CLIENT_TEMPLATE.FAT&amp;display_string=Audit&amp;VAR:KEY=WJYROLWPQD&amp;VAR:QUERY=RkZfQ0FQRVgoQU5OLDIwMDksLCwsU0VLKQ==&amp;WINDOW=FIRST_POPUP&amp;HEIGHT=450&amp;WIDTH=450&amp;START_MA","XIMIZED=FALSE&amp;VAR:CALENDAR=FIVEDAY&amp;VAR:SYMBOL=591591&amp;VAR:INDEX=0"}</definedName>
    <definedName name="_27__FDSAUDITLINK__" hidden="1">{"fdsup://directions/FAT Viewer?action=UPDATE&amp;creator=factset&amp;DYN_ARGS=TRUE&amp;DOC_NAME=FAT:FQL_AUDITING_CLIENT_TEMPLATE.FAT&amp;display_string=Audit&amp;VAR:KEY=WHSXSTCNKF&amp;VAR:QUERY=RkZfRU5UUlBSX1ZBTF9EQUlMWSgzOTMzOSw0MDQzNixNLFJGLEVDX0NVUlIoKSwnRElMJykvL0VDX01FQU5fR","UJJVF9OVE1BKDM5MzM5LDQwNDM2LE0p&amp;WINDOW=FIRST_POPUP&amp;HEIGHT=450&amp;WIDTH=450&amp;START_MAXIMIZED=FALSE&amp;VAR:CALENDAR=FIVEDAY&amp;VAR:SYMBOL=505160&amp;VAR:INDEX=30"}</definedName>
    <definedName name="_2700__FDSAUDITLINK__" hidden="1">{"fdsup://directions/FAT Viewer?action=UPDATE&amp;creator=factset&amp;DYN_ARGS=TRUE&amp;DOC_NAME=FAT:FQL_AUDITING_CLIENT_TEMPLATE.FAT&amp;display_string=Audit&amp;VAR:KEY=QPWTGHKBYX&amp;VAR:QUERY=KEZGX0NBUEVYKEFOTiwyMDEwLCwsLFNFSylARUNBX01FRF9DQVBFWCgyMDEwLDQwNDM1LCwsJ0NVUj1TRUsnL","CdXSU49MTAwLFBFVj1ZJykp&amp;WINDOW=FIRST_POPUP&amp;HEIGHT=450&amp;WIDTH=450&amp;START_MAXIMIZED=FALSE&amp;VAR:CALENDAR=FIVEDAY&amp;VAR:SYMBOL=591591&amp;VAR:INDEX=0"}</definedName>
    <definedName name="_2701__FDSAUDITLINK__" hidden="1">{"fdsup://directions/FAT Viewer?action=UPDATE&amp;creator=factset&amp;DYN_ARGS=TRUE&amp;DOC_NAME=FAT:FQL_AUDITING_CLIENT_TEMPLATE.FAT&amp;display_string=Audit&amp;VAR:KEY=SDYHAVMJKH&amp;VAR:QUERY=KEZGX0NBUEVYKEFOTiwyMDExLCwsLFNFSylARUNBX01FRF9DQVBFWCgyMDExLDQwNDM1LCwsJ0NVUj1TRUsnL","CdXSU49MTAwLFBFVj1ZJykp&amp;WINDOW=FIRST_POPUP&amp;HEIGHT=450&amp;WIDTH=450&amp;START_MAXIMIZED=FALSE&amp;VAR:CALENDAR=FIVEDAY&amp;VAR:SYMBOL=591591&amp;VAR:INDEX=0"}</definedName>
    <definedName name="_2702__FDSAUDITLINK__" hidden="1">{"fdsup://directions/FAT Viewer?action=UPDATE&amp;creator=factset&amp;DYN_ARGS=TRUE&amp;DOC_NAME=FAT:FQL_AUDITING_CLIENT_TEMPLATE.FAT&amp;display_string=Audit&amp;VAR:KEY=MHINQNIBOB&amp;VAR:QUERY=KEZGX0VCSVRfSUIoQU5OLDIwMTEsLCwsU0VLKUBFQ0FfTUVEX0VCSVQoMjAxMSw0MDQzNSwsLCdDVVI9U0VLJ","ywnV0lOPTEwMCxQRVY9WScpKQ==&amp;WINDOW=FIRST_POPUP&amp;HEIGHT=450&amp;WIDTH=450&amp;START_MAXIMIZED=FALSE&amp;VAR:CALENDAR=FIVEDAY&amp;VAR:SYMBOL=591591&amp;VAR:INDEX=0"}</definedName>
    <definedName name="_2703__FDSAUDITLINK__" hidden="1">{"fdsup://directions/FAT Viewer?action=UPDATE&amp;creator=factset&amp;DYN_ARGS=TRUE&amp;DOC_NAME=FAT:FQL_AUDITING_CLIENT_TEMPLATE.FAT&amp;display_string=Audit&amp;VAR:KEY=MTWBCBYRIT&amp;VAR:QUERY=KEZGX0VCSVRfSUIoQU5OLDIwMTIsLCwsU0VLKUBFQ0FfTUVEX0VCSVQoMjAxMiw0MDQzNSwsLCdDVVI9U0VLJ","ywnV0lOPTEwMCxQRVY9WScpKQ==&amp;WINDOW=FIRST_POPUP&amp;HEIGHT=450&amp;WIDTH=450&amp;START_MAXIMIZED=FALSE&amp;VAR:CALENDAR=FIVEDAY&amp;VAR:SYMBOL=591591&amp;VAR:INDEX=0"}</definedName>
    <definedName name="_2704__FDSAUDITLINK__" hidden="1">{"fdsup://directions/FAT Viewer?action=UPDATE&amp;creator=factset&amp;DYN_ARGS=TRUE&amp;DOC_NAME=FAT:FQL_AUDITING_CLIENT_TEMPLATE.FAT&amp;display_string=Audit&amp;VAR:KEY=WVGVAPMJAD&amp;VAR:QUERY=KEZGX0NBUEVYKEFOTiwyMDEyLCwsLFNFSylARUNBX01FRF9DQVBFWCgyMDEyLDQwNDM1LCwsJ0NVUj1TRUsnL","CdXSU49MTAwLFBFVj1ZJykp&amp;WINDOW=FIRST_POPUP&amp;HEIGHT=450&amp;WIDTH=450&amp;START_MAXIMIZED=FALSE&amp;VAR:CALENDAR=FIVEDAY&amp;VAR:SYMBOL=591591&amp;VAR:INDEX=0"}</definedName>
    <definedName name="_2708__FDSAUDITLINK__" hidden="1">{"fdsup://directions/FAT Viewer?action=UPDATE&amp;creator=factset&amp;DYN_ARGS=TRUE&amp;DOC_NAME=FAT:FQL_AUDITING_CLIENT_TEMPLATE.FAT&amp;display_string=Audit&amp;VAR:KEY=KTCVORENOD&amp;VAR:QUERY=KEZGX0NBUEVYKEFOTiwyMDEzLCwsLFNFSylARUNBX01FRF9DQVBFWCgyMDEzLDQwNDM1LCwsJ0NVUj1TRUsnL","CdXSU49MTAwLFBFVj1ZJykp&amp;WINDOW=FIRST_POPUP&amp;HEIGHT=450&amp;WIDTH=450&amp;START_MAXIMIZED=FALSE&amp;VAR:CALENDAR=FIVEDAY&amp;VAR:SYMBOL=591591&amp;VAR:INDEX=0"}</definedName>
    <definedName name="_2709__FDSAUDITLINK__" hidden="1">{"fdsup://directions/FAT Viewer?action=UPDATE&amp;creator=factset&amp;DYN_ARGS=TRUE&amp;DOC_NAME=FAT:FQL_AUDITING_CLIENT_TEMPLATE.FAT&amp;display_string=Audit&amp;VAR:KEY=GJIXKPCBGL&amp;VAR:QUERY=RkZfRUJJVERBX0lCKEFOTiwyMDA3LCwsLFNFSyk=&amp;WINDOW=FIRST_POPUP&amp;HEIGHT=450&amp;WIDTH=450&amp;STAR","T_MAXIMIZED=FALSE&amp;VAR:CALENDAR=FIVEDAY&amp;VAR:SYMBOL=B033YF&amp;VAR:INDEX=0"}</definedName>
    <definedName name="_2710__FDSAUDITLINK__" hidden="1">{"fdsup://directions/FAT Viewer?action=UPDATE&amp;creator=factset&amp;DYN_ARGS=TRUE&amp;DOC_NAME=FAT:FQL_AUDITING_CLIENT_TEMPLATE.FAT&amp;display_string=Audit&amp;VAR:KEY=QRYBSTYDSR&amp;VAR:QUERY=RkZfRUJJVERBX0lCKEFOTiwyMDA4LCwsLFNFSyk=&amp;WINDOW=FIRST_POPUP&amp;HEIGHT=450&amp;WIDTH=450&amp;STAR","T_MAXIMIZED=FALSE&amp;VAR:CALENDAR=FIVEDAY&amp;VAR:SYMBOL=B033YF&amp;VAR:INDEX=0"}</definedName>
    <definedName name="_2711__FDSAUDITLINK__" hidden="1">{"fdsup://directions/FAT Viewer?action=UPDATE&amp;creator=factset&amp;DYN_ARGS=TRUE&amp;DOC_NAME=FAT:FQL_AUDITING_CLIENT_TEMPLATE.FAT&amp;display_string=Audit&amp;VAR:KEY=QPYHAXOJGH&amp;VAR:QUERY=RkZfRUJJVERBX0lCKEFOTiwyMDA5LCwsLFNFSyk=&amp;WINDOW=FIRST_POPUP&amp;HEIGHT=450&amp;WIDTH=450&amp;STAR","T_MAXIMIZED=FALSE&amp;VAR:CALENDAR=FIVEDAY&amp;VAR:SYMBOL=B033YF&amp;VAR:INDEX=0"}</definedName>
    <definedName name="_2712__FDSAUDITLINK__" hidden="1">{"fdsup://directions/FAT Viewer?action=UPDATE&amp;creator=factset&amp;DYN_ARGS=TRUE&amp;DOC_NAME=FAT:FQL_AUDITING_CLIENT_TEMPLATE.FAT&amp;display_string=Audit&amp;VAR:KEY=WTEJYVKRST&amp;VAR:QUERY=KEZGX0VCSVREQV9JQihBTk4sMjAxMCwsLCxTRUspQEVDQV9NRURfRUJJVERBKDIwMTAsNDA0MzUsLCwnQ1VSP","VNFSycsJ1dJTj0xMDAsUEVWPVknKSk=&amp;WINDOW=FIRST_POPUP&amp;HEIGHT=450&amp;WIDTH=450&amp;START_MAXIMIZED=FALSE&amp;VAR:CALENDAR=FIVEDAY&amp;VAR:SYMBOL=B033YF&amp;VAR:INDEX=0"}</definedName>
    <definedName name="_2713__FDSAUDITLINK__" hidden="1">{"fdsup://directions/FAT Viewer?action=UPDATE&amp;creator=factset&amp;DYN_ARGS=TRUE&amp;DOC_NAME=FAT:FQL_AUDITING_CLIENT_TEMPLATE.FAT&amp;display_string=Audit&amp;VAR:KEY=AFCFCFKXWP&amp;VAR:QUERY=KEZGX0VCSVREQV9JQihBTk4sMjAxMSwsLCxTRUspQEVDQV9NRURfRUJJVERBKDIwMTEsNDA0MzUsLCwnQ1VSP","VNFSycsJ1dJTj0xMDAsUEVWPVknKSk=&amp;WINDOW=FIRST_POPUP&amp;HEIGHT=450&amp;WIDTH=450&amp;START_MAXIMIZED=FALSE&amp;VAR:CALENDAR=FIVEDAY&amp;VAR:SYMBOL=B033YF&amp;VAR:INDEX=0"}</definedName>
    <definedName name="_2714__FDSAUDITLINK__" hidden="1">{"fdsup://directions/FAT Viewer?action=UPDATE&amp;creator=factset&amp;DYN_ARGS=TRUE&amp;DOC_NAME=FAT:FQL_AUDITING_CLIENT_TEMPLATE.FAT&amp;display_string=Audit&amp;VAR:KEY=OXIDEFUXIB&amp;VAR:QUERY=KEZGX0VCSVREQV9JQihBTk4sMjAxMiwsLCxTRUspQEVDQV9NRURfRUJJVERBKDIwMTIsNDA0MzUsLCwnQ1VSP","VNFSycsJ1dJTj0xMDAsUEVWPVknKSk=&amp;WINDOW=FIRST_POPUP&amp;HEIGHT=450&amp;WIDTH=450&amp;START_MAXIMIZED=FALSE&amp;VAR:CALENDAR=FIVEDAY&amp;VAR:SYMBOL=B033YF&amp;VAR:INDEX=0"}</definedName>
    <definedName name="_2715__FDSAUDITLINK__" hidden="1">{"fdsup://directions/FAT Viewer?action=UPDATE&amp;creator=factset&amp;DYN_ARGS=TRUE&amp;DOC_NAME=FAT:FQL_AUDITING_CLIENT_TEMPLATE.FAT&amp;display_string=Audit&amp;VAR:KEY=GHUDUFUNGD&amp;VAR:QUERY=KEZGX0VCSVREQV9JQihBTk4sMjAxMywsLCxTRUspQEVDQV9NRURfRUJJVERBKDIwMTMsNDA0MzUsLCwnQ1VSP","VNFSycsJ1dJTj0xMDAsUEVWPVknKSk=&amp;WINDOW=FIRST_POPUP&amp;HEIGHT=450&amp;WIDTH=450&amp;START_MAXIMIZED=FALSE&amp;VAR:CALENDAR=FIVEDAY&amp;VAR:SYMBOL=B033YF&amp;VAR:INDEX=0"}</definedName>
    <definedName name="_2716__FDSAUDITLINK__" hidden="1">{"fdsup://directions/FAT Viewer?action=UPDATE&amp;creator=factset&amp;DYN_ARGS=TRUE&amp;DOC_NAME=FAT:FQL_AUDITING_CLIENT_TEMPLATE.FAT&amp;display_string=Audit&amp;VAR:KEY=GBKPYJQNCD&amp;VAR:QUERY=RkZfRUJJVF9JQihBTk4sMjAwNywsLCxTRUspK0ZGX0FNT1JUX0NGKEFOTiwyMDA3LCwsLFNFSyk=&amp;WINDOW=F","IRST_POPUP&amp;HEIGHT=450&amp;WIDTH=450&amp;START_MAXIMIZED=FALSE&amp;VAR:CALENDAR=FIVEDAY&amp;VAR:SYMBOL=B033YF&amp;VAR:INDEX=0"}</definedName>
    <definedName name="_2717__FDSAUDITLINK__" hidden="1">{"fdsup://directions/FAT Viewer?action=UPDATE&amp;creator=factset&amp;DYN_ARGS=TRUE&amp;DOC_NAME=FAT:FQL_AUDITING_CLIENT_TEMPLATE.FAT&amp;display_string=Audit&amp;VAR:KEY=QZUPEZKNGJ&amp;VAR:QUERY=RkZfRUJJVF9JQihBTk4sMjAwOCwsLCxTRUspK0ZGX0FNT1JUX0NGKEFOTiwyMDA4LCwsLFNFSyk=&amp;WINDOW=F","IRST_POPUP&amp;HEIGHT=450&amp;WIDTH=450&amp;START_MAXIMIZED=FALSE&amp;VAR:CALENDAR=FIVEDAY&amp;VAR:SYMBOL=B033YF&amp;VAR:INDEX=0"}</definedName>
    <definedName name="_2718__FDSAUDITLINK__" hidden="1">{"fdsup://directions/FAT Viewer?action=UPDATE&amp;creator=factset&amp;DYN_ARGS=TRUE&amp;DOC_NAME=FAT:FQL_AUDITING_CLIENT_TEMPLATE.FAT&amp;display_string=Audit&amp;VAR:KEY=UHWBWDAZGH&amp;VAR:QUERY=RkZfRUJJVF9JQihBTk4sMjAwOSwsLCxTRUspK0ZGX0FNT1JUX0NGKEFOTiwyMDA5LCwsLFNFSyk=&amp;WINDOW=F","IRST_POPUP&amp;HEIGHT=450&amp;WIDTH=450&amp;START_MAXIMIZED=FALSE&amp;VAR:CALENDAR=FIVEDAY&amp;VAR:SYMBOL=B033YF&amp;VAR:INDEX=0"}</definedName>
    <definedName name="_2719__FDSAUDITLINK__" hidden="1">{"fdsup://directions/FAT Viewer?action=UPDATE&amp;creator=factset&amp;DYN_ARGS=TRUE&amp;DOC_NAME=FAT:FQL_AUDITING_CLIENT_TEMPLATE.FAT&amp;display_string=Audit&amp;VAR:KEY=EXOJMBCTMB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033YF&amp;VAR:INDEX=","0"}</definedName>
    <definedName name="_2720__FDSAUDITLINK__" hidden="1">{"fdsup://directions/FAT Viewer?action=UPDATE&amp;creator=factset&amp;DYN_ARGS=TRUE&amp;DOC_NAME=FAT:FQL_AUDITING_CLIENT_TEMPLATE.FAT&amp;display_string=Audit&amp;VAR:KEY=SRSTAROHUR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033YF&amp;VAR:INDEX=","0"}</definedName>
    <definedName name="_2721__FDSAUDITLINK__" hidden="1">{"fdsup://directions/FAT Viewer?action=UPDATE&amp;creator=factset&amp;DYN_ARGS=TRUE&amp;DOC_NAME=FAT:FQL_AUDITING_CLIENT_TEMPLATE.FAT&amp;display_string=Audit&amp;VAR:KEY=WDAFGFENYJ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033YF&amp;VAR:INDEX=","0"}</definedName>
    <definedName name="_2722__FDSAUDITLINK__" hidden="1">{"fdsup://directions/FAT Viewer?action=UPDATE&amp;creator=factset&amp;DYN_ARGS=TRUE&amp;DOC_NAME=FAT:FQL_AUDITING_CLIENT_TEMPLATE.FAT&amp;display_string=Audit&amp;VAR:KEY=KNYLAXULWZ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033YF&amp;VAR:INDEX=","0"}</definedName>
    <definedName name="_2723__FDSAUDITLINK__" hidden="1">{"fdsup://directions/FAT Viewer?action=UPDATE&amp;creator=factset&amp;DYN_ARGS=TRUE&amp;DOC_NAME=FAT:FQL_AUDITING_CLIENT_TEMPLATE.FAT&amp;display_string=Audit&amp;VAR:KEY=CBKVAZIZIR&amp;VAR:QUERY=RkZfRUJJVF9JQihBTk4sMjAwNywsLCxTRUsp&amp;WINDOW=FIRST_POPUP&amp;HEIGHT=450&amp;WIDTH=450&amp;START_MA","XIMIZED=FALSE&amp;VAR:CALENDAR=FIVEDAY&amp;VAR:SYMBOL=B033YF&amp;VAR:INDEX=0"}</definedName>
    <definedName name="_2724__FDSAUDITLINK__" hidden="1">{"fdsup://directions/FAT Viewer?action=UPDATE&amp;creator=factset&amp;DYN_ARGS=TRUE&amp;DOC_NAME=FAT:FQL_AUDITING_CLIENT_TEMPLATE.FAT&amp;display_string=Audit&amp;VAR:KEY=UVUHKPSFEX&amp;VAR:QUERY=RkZfRUJJVF9JQihBTk4sMjAwOCwsLCxTRUsp&amp;WINDOW=FIRST_POPUP&amp;HEIGHT=450&amp;WIDTH=450&amp;START_MA","XIMIZED=FALSE&amp;VAR:CALENDAR=FIVEDAY&amp;VAR:SYMBOL=B033YF&amp;VAR:INDEX=0"}</definedName>
    <definedName name="_2725__FDSAUDITLINK__" hidden="1">{"fdsup://directions/FAT Viewer?action=UPDATE&amp;creator=factset&amp;DYN_ARGS=TRUE&amp;DOC_NAME=FAT:FQL_AUDITING_CLIENT_TEMPLATE.FAT&amp;display_string=Audit&amp;VAR:KEY=QHIRWHYRKB&amp;VAR:QUERY=RkZfRUJJVF9JQihBTk4sMjAwOSwsLCxTRUsp&amp;WINDOW=FIRST_POPUP&amp;HEIGHT=450&amp;WIDTH=450&amp;START_MA","XIMIZED=FALSE&amp;VAR:CALENDAR=FIVEDAY&amp;VAR:SYMBOL=B033YF&amp;VAR:INDEX=0"}</definedName>
    <definedName name="_2729__FDSAUDITLINK__" hidden="1">{"fdsup://Directions/FactSet Auditing Viewer?action=AUDIT_VALUE&amp;DB=129&amp;ID1=B033YF&amp;VALUEID=01001&amp;SDATE=2007&amp;PERIODTYPE=ANN_STD&amp;window=popup_no_bar&amp;width=385&amp;height=120&amp;START_MAXIMIZED=FALSE&amp;creator=factset&amp;display_string=Audit"}</definedName>
    <definedName name="_2730__FDSAUDITLINK__" hidden="1">{"fdsup://Directions/FactSet Auditing Viewer?action=AUDIT_VALUE&amp;DB=129&amp;ID1=B033YF&amp;VALUEID=01001&amp;SDATE=2008&amp;PERIODTYPE=ANN_STD&amp;window=popup_no_bar&amp;width=385&amp;height=120&amp;START_MAXIMIZED=FALSE&amp;creator=factset&amp;display_string=Audit"}</definedName>
    <definedName name="_2731__FDSAUDITLINK__" hidden="1">{"fdsup://Directions/FactSet Auditing Viewer?action=AUDIT_VALUE&amp;DB=129&amp;ID1=B033YF&amp;VALUEID=01001&amp;SDATE=2009&amp;PERIODTYPE=ANN_STD&amp;window=popup_no_bar&amp;width=385&amp;height=120&amp;START_MAXIMIZED=FALSE&amp;creator=factset&amp;display_string=Audit"}</definedName>
    <definedName name="_2732__FDSAUDITLINK__" hidden="1">{"fdsup://Directions/FactSet Auditing Viewer?action=AUDIT_VALUE&amp;DB=129&amp;ID1=B033YF&amp;VALUEID=18140&amp;SDATE=2007&amp;PERIODTYPE=ANN_STD&amp;window=popup_no_bar&amp;width=385&amp;height=120&amp;START_MAXIMIZED=FALSE&amp;creator=factset&amp;display_string=Audit"}</definedName>
    <definedName name="_2733__FDSAUDITLINK__" hidden="1">{"fdsup://Directions/FactSet Auditing Viewer?action=AUDIT_VALUE&amp;DB=129&amp;ID1=B033YF&amp;VALUEID=18140&amp;SDATE=2008&amp;PERIODTYPE=ANN_STD&amp;window=popup_no_bar&amp;width=385&amp;height=120&amp;START_MAXIMIZED=FALSE&amp;creator=factset&amp;display_string=Audit"}</definedName>
    <definedName name="_2734__FDSAUDITLINK__" hidden="1">{"fdsup://Directions/FactSet Auditing Viewer?action=AUDIT_VALUE&amp;DB=129&amp;ID1=B033YF&amp;VALUEID=18140&amp;SDATE=2009&amp;PERIODTYPE=ANN_STD&amp;window=popup_no_bar&amp;width=385&amp;height=120&amp;START_MAXIMIZED=FALSE&amp;creator=factset&amp;display_string=Audit"}</definedName>
    <definedName name="_2735__FDSAUDITLINK__" hidden="1">{"fdsup://directions/FAT Viewer?action=UPDATE&amp;creator=factset&amp;DYN_ARGS=TRUE&amp;DOC_NAME=FAT:FQL_AUDITING_CLIENT_TEMPLATE.FAT&amp;display_string=Audit&amp;VAR:KEY=MFAFKRSTUR&amp;VAR:QUERY=KEZGX0VCSVRfSUIoQU5OLDIwMTAsLCwsU0VLKUBFQ0FfTUVEX0VCSVQoMjAxMCw0MDQzNSwsLCdDVVI9U0VLJ","ywnV0lOPTEwMCxQRVY9WScpKQ==&amp;WINDOW=FIRST_POPUP&amp;HEIGHT=450&amp;WIDTH=450&amp;START_MAXIMIZED=FALSE&amp;VAR:CALENDAR=FIVEDAY&amp;VAR:SYMBOL=B033YF&amp;VAR:INDEX=0"}</definedName>
    <definedName name="_2736__FDSAUDITLINK__" hidden="1">{"fdsup://directions/FAT Viewer?action=UPDATE&amp;creator=factset&amp;DYN_ARGS=TRUE&amp;DOC_NAME=FAT:FQL_AUDITING_CLIENT_TEMPLATE.FAT&amp;display_string=Audit&amp;VAR:KEY=MFAFKRSTUR&amp;VAR:QUERY=KEZGX0VCSVRfSUIoQU5OLDIwMTAsLCwsU0VLKUBFQ0FfTUVEX0VCSVQoMjAxMCw0MDQzNSwsLCdDVVI9U0VLJ","ywnV0lOPTEwMCxQRVY9WScpKQ==&amp;WINDOW=FIRST_POPUP&amp;HEIGHT=450&amp;WIDTH=450&amp;START_MAXIMIZED=FALSE&amp;VAR:CALENDAR=FIVEDAY&amp;VAR:SYMBOL=B033YF&amp;VAR:INDEX=0"}</definedName>
    <definedName name="_2737__FDSAUDITLINK__" hidden="1">{"fdsup://directions/FAT Viewer?action=UPDATE&amp;creator=factset&amp;DYN_ARGS=TRUE&amp;DOC_NAME=FAT:FQL_AUDITING_CLIENT_TEMPLATE.FAT&amp;display_string=Audit&amp;VAR:KEY=MRCLOBEBUN&amp;VAR:QUERY=KEZGX0VCSVRfSUIoQU5OLDIwMTEsLCwsU0VLKUBFQ0FfTUVEX0VCSVQoMjAxMSw0MDQzNSwsLCdDVVI9U0VLJ","ywnV0lOPTEwMCxQRVY9WScpKQ==&amp;WINDOW=FIRST_POPUP&amp;HEIGHT=450&amp;WIDTH=450&amp;START_MAXIMIZED=FALSE&amp;VAR:CALENDAR=FIVEDAY&amp;VAR:SYMBOL=B033YF&amp;VAR:INDEX=0"}</definedName>
    <definedName name="_2738__FDSAUDITLINK__" hidden="1">{"fdsup://directions/FAT Viewer?action=UPDATE&amp;creator=factset&amp;DYN_ARGS=TRUE&amp;DOC_NAME=FAT:FQL_AUDITING_CLIENT_TEMPLATE.FAT&amp;display_string=Audit&amp;VAR:KEY=UBMDGLEHIJ&amp;VAR:QUERY=KEZGX0VCSVRfSUIoQU5OLDIwMTIsLCwsU0VLKUBFQ0FfTUVEX0VCSVQoMjAxMiw0MDQzNSwsLCdDVVI9U0VLJ","ywnV0lOPTEwMCxQRVY9WScpKQ==&amp;WINDOW=FIRST_POPUP&amp;HEIGHT=450&amp;WIDTH=450&amp;START_MAXIMIZED=FALSE&amp;VAR:CALENDAR=FIVEDAY&amp;VAR:SYMBOL=B033YF&amp;VAR:INDEX=0"}</definedName>
    <definedName name="_2739__FDSAUDITLINK__" hidden="1">{"fdsup://directions/FAT Viewer?action=UPDATE&amp;creator=factset&amp;DYN_ARGS=TRUE&amp;DOC_NAME=FAT:FQL_AUDITING_CLIENT_TEMPLATE.FAT&amp;display_string=Audit&amp;VAR:KEY=KVOZGVSVGL&amp;VAR:QUERY=RkZfTkVUX0lOQyhBTk4sMjAwOCwsLCxTRUsp&amp;WINDOW=FIRST_POPUP&amp;HEIGHT=450&amp;WIDTH=450&amp;START_MA","XIMIZED=FALSE&amp;VAR:CALENDAR=FIVEDAY&amp;VAR:SYMBOL=B033YF&amp;VAR:INDEX=0"}</definedName>
    <definedName name="_2740__FDSAUDITLINK__" hidden="1">{"fdsup://directions/FAT Viewer?action=UPDATE&amp;creator=factset&amp;DYN_ARGS=TRUE&amp;DOC_NAME=FAT:FQL_AUDITING_CLIENT_TEMPLATE.FAT&amp;display_string=Audit&amp;VAR:KEY=UJADIZEDGX&amp;VAR:QUERY=RkZfTkVUX0lOQyhBTk4sMjAwOSwsLCxTRUsp&amp;WINDOW=FIRST_POPUP&amp;HEIGHT=450&amp;WIDTH=450&amp;START_MA","XIMIZED=FALSE&amp;VAR:CALENDAR=FIVEDAY&amp;VAR:SYMBOL=B033YF&amp;VAR:INDEX=0"}</definedName>
    <definedName name="_2741__FDSAUDITLINK__" hidden="1">{"fdsup://directions/FAT Viewer?action=UPDATE&amp;creator=factset&amp;DYN_ARGS=TRUE&amp;DOC_NAME=FAT:FQL_AUDITING_CLIENT_TEMPLATE.FAT&amp;display_string=Audit&amp;VAR:KEY=ELCHUZYHUT&amp;VAR:QUERY=KEZGX05FVF9JTkMoQU5OLDIwMTAsLCwsU0VLKUBFQ0FfTUVEX05FVCgyMDEwLDQwNDM1LCwsJ0NVUj1TRUsnL","CdXSU49MTAwLFBFVj1ZJykp&amp;WINDOW=FIRST_POPUP&amp;HEIGHT=450&amp;WIDTH=450&amp;START_MAXIMIZED=FALSE&amp;VAR:CALENDAR=FIVEDAY&amp;VAR:SYMBOL=B033YF&amp;VAR:INDEX=0"}</definedName>
    <definedName name="_2742__FDSAUDITLINK__" hidden="1">{"fdsup://directions/FAT Viewer?action=UPDATE&amp;creator=factset&amp;DYN_ARGS=TRUE&amp;DOC_NAME=FAT:FQL_AUDITING_CLIENT_TEMPLATE.FAT&amp;display_string=Audit&amp;VAR:KEY=QPCHYHCNSX&amp;VAR:QUERY=KEZGX05FVF9JTkMoQU5OLDIwMTEsLCwsU0VLKUBFQ0FfTUVEX05FVCgyMDExLDQwNDM1LCwsJ0NVUj1TRUsnL","CdXSU49MTAwLFBFVj1ZJykp&amp;WINDOW=FIRST_POPUP&amp;HEIGHT=450&amp;WIDTH=450&amp;START_MAXIMIZED=FALSE&amp;VAR:CALENDAR=FIVEDAY&amp;VAR:SYMBOL=B033YF&amp;VAR:INDEX=0"}</definedName>
    <definedName name="_2743__FDSAUDITLINK__" hidden="1">{"fdsup://directions/FAT Viewer?action=UPDATE&amp;creator=factset&amp;DYN_ARGS=TRUE&amp;DOC_NAME=FAT:FQL_AUDITING_CLIENT_TEMPLATE.FAT&amp;display_string=Audit&amp;VAR:KEY=UPSLEVEVUP&amp;VAR:QUERY=KEZGX05FVF9JTkMoQU5OLDIwMTIsLCwsU0VLKUBFQ0FfTUVEX05FVCgyMDEyLDQwNDM1LCwsJ0NVUj1TRUsnL","CdXSU49MTAwLFBFVj1ZJykp&amp;WINDOW=FIRST_POPUP&amp;HEIGHT=450&amp;WIDTH=450&amp;START_MAXIMIZED=FALSE&amp;VAR:CALENDAR=FIVEDAY&amp;VAR:SYMBOL=B033YF&amp;VAR:INDEX=0"}</definedName>
    <definedName name="_2744__FDSAUDITLINK__" hidden="1">{"fdsup://directions/FAT Viewer?action=UPDATE&amp;creator=factset&amp;DYN_ARGS=TRUE&amp;DOC_NAME=FAT:FQL_AUDITING_CLIENT_TEMPLATE.FAT&amp;display_string=Audit&amp;VAR:KEY=OLOPKDKRYL&amp;VAR:QUERY=KEZGX05FVF9JTkMoQU5OLDIwMTMsLCwsU0VLKUBFQ0FfTUVEX05FVCgyMDEzLDQwNDM1LCwsJ0NVUj1TRUsnL","CdXSU49MTAwLFBFVj1ZJykp&amp;WINDOW=FIRST_POPUP&amp;HEIGHT=450&amp;WIDTH=450&amp;START_MAXIMIZED=FALSE&amp;VAR:CALENDAR=FIVEDAY&amp;VAR:SYMBOL=B033YF&amp;VAR:INDEX=0"}</definedName>
    <definedName name="_2745__FDSAUDITLINK__" hidden="1">{"fdsup://directions/FAT Viewer?action=UPDATE&amp;creator=factset&amp;DYN_ARGS=TRUE&amp;DOC_NAME=FAT:FQL_AUDITING_CLIENT_TEMPLATE.FAT&amp;display_string=Audit&amp;VAR:KEY=KFCDWHGXKP&amp;VAR:QUERY=RkZfQ0FQRVgoQU5OLDIwMDcsLCwsU0VLKQ==&amp;WINDOW=FIRST_POPUP&amp;HEIGHT=450&amp;WIDTH=450&amp;START_MA","XIMIZED=FALSE&amp;VAR:CALENDAR=FIVEDAY&amp;VAR:SYMBOL=B033YF&amp;VAR:INDEX=0"}</definedName>
    <definedName name="_2746__FDSAUDITLINK__" hidden="1">{"fdsup://directions/FAT Viewer?action=UPDATE&amp;creator=factset&amp;DYN_ARGS=TRUE&amp;DOC_NAME=FAT:FQL_AUDITING_CLIENT_TEMPLATE.FAT&amp;display_string=Audit&amp;VAR:KEY=QHWDUJATQR&amp;VAR:QUERY=RkZfQ0FQRVgoQU5OLDIwMDgsLCwsU0VLKQ==&amp;WINDOW=FIRST_POPUP&amp;HEIGHT=450&amp;WIDTH=450&amp;START_MA","XIMIZED=FALSE&amp;VAR:CALENDAR=FIVEDAY&amp;VAR:SYMBOL=B033YF&amp;VAR:INDEX=0"}</definedName>
    <definedName name="_2747__FDSAUDITLINK__" hidden="1">{"fdsup://directions/FAT Viewer?action=UPDATE&amp;creator=factset&amp;DYN_ARGS=TRUE&amp;DOC_NAME=FAT:FQL_AUDITING_CLIENT_TEMPLATE.FAT&amp;display_string=Audit&amp;VAR:KEY=YBCXQNCXKP&amp;VAR:QUERY=RkZfQ0FQRVgoQU5OLDIwMDksLCwsU0VLKQ==&amp;WINDOW=FIRST_POPUP&amp;HEIGHT=450&amp;WIDTH=450&amp;START_MA","XIMIZED=FALSE&amp;VAR:CALENDAR=FIVEDAY&amp;VAR:SYMBOL=B033YF&amp;VAR:INDEX=0"}</definedName>
    <definedName name="_2748__FDSAUDITLINK__" hidden="1">{"fdsup://directions/FAT Viewer?action=UPDATE&amp;creator=factset&amp;DYN_ARGS=TRUE&amp;DOC_NAME=FAT:FQL_AUDITING_CLIENT_TEMPLATE.FAT&amp;display_string=Audit&amp;VAR:KEY=MBWJWPIDIN&amp;VAR:QUERY=KEZGX0NBUEVYKEFOTiwyMDEwLCwsLFNFSylARUNBX01FRF9DQVBFWCgyMDEwLDQwNDM1LCwsJ0NVUj1TRUsnL","CdXSU49MTAwLFBFVj1ZJykp&amp;WINDOW=FIRST_POPUP&amp;HEIGHT=450&amp;WIDTH=450&amp;START_MAXIMIZED=FALSE&amp;VAR:CALENDAR=FIVEDAY&amp;VAR:SYMBOL=B033YF&amp;VAR:INDEX=0"}</definedName>
    <definedName name="_2749__FDSAUDITLINK__" hidden="1">{"fdsup://directions/FAT Viewer?action=UPDATE&amp;creator=factset&amp;DYN_ARGS=TRUE&amp;DOC_NAME=FAT:FQL_AUDITING_CLIENT_TEMPLATE.FAT&amp;display_string=Audit&amp;VAR:KEY=ANSRMPYDAX&amp;VAR:QUERY=KEZGX0NBUEVYKEFOTiwyMDExLCwsLFNFSylARUNBX01FRF9DQVBFWCgyMDExLDQwNDM1LCwsJ0NVUj1TRUsnL","CdXSU49MTAwLFBFVj1ZJykp&amp;WINDOW=FIRST_POPUP&amp;HEIGHT=450&amp;WIDTH=450&amp;START_MAXIMIZED=FALSE&amp;VAR:CALENDAR=FIVEDAY&amp;VAR:SYMBOL=B033YF&amp;VAR:INDEX=0"}</definedName>
    <definedName name="_2750__FDSAUDITLINK__" hidden="1">{"fdsup://directions/FAT Viewer?action=UPDATE&amp;creator=factset&amp;DYN_ARGS=TRUE&amp;DOC_NAME=FAT:FQL_AUDITING_CLIENT_TEMPLATE.FAT&amp;display_string=Audit&amp;VAR:KEY=ULKNEPIHSZ&amp;VAR:QUERY=KEZGX0NBUEVYKEFOTiwyMDEyLCwsLFNFSylARUNBX01FRF9DQVBFWCgyMDEyLDQwNDM1LCwsJ0NVUj1TRUsnL","CdXSU49MTAwLFBFVj1ZJykp&amp;WINDOW=FIRST_POPUP&amp;HEIGHT=450&amp;WIDTH=450&amp;START_MAXIMIZED=FALSE&amp;VAR:CALENDAR=FIVEDAY&amp;VAR:SYMBOL=B033YF&amp;VAR:INDEX=0"}</definedName>
    <definedName name="_2751__FDSAUDITLINK__" hidden="1">{"fdsup://directions/FAT Viewer?action=UPDATE&amp;creator=factset&amp;DYN_ARGS=TRUE&amp;DOC_NAME=FAT:FQL_AUDITING_CLIENT_TEMPLATE.FAT&amp;display_string=Audit&amp;VAR:KEY=MRCLOBEBUN&amp;VAR:QUERY=KEZGX0VCSVRfSUIoQU5OLDIwMTEsLCwsU0VLKUBFQ0FfTUVEX0VCSVQoMjAxMSw0MDQzNSwsLCdDVVI9U0VLJ","ywnV0lOPTEwMCxQRVY9WScpKQ==&amp;WINDOW=FIRST_POPUP&amp;HEIGHT=450&amp;WIDTH=450&amp;START_MAXIMIZED=FALSE&amp;VAR:CALENDAR=FIVEDAY&amp;VAR:SYMBOL=B033YF&amp;VAR:INDEX=0"}</definedName>
    <definedName name="_2752__FDSAUDITLINK__" hidden="1">{"fdsup://directions/FAT Viewer?action=UPDATE&amp;creator=factset&amp;DYN_ARGS=TRUE&amp;DOC_NAME=FAT:FQL_AUDITING_CLIENT_TEMPLATE.FAT&amp;display_string=Audit&amp;VAR:KEY=UBMDGLEHIJ&amp;VAR:QUERY=KEZGX0VCSVRfSUIoQU5OLDIwMTIsLCwsU0VLKUBFQ0FfTUVEX0VCSVQoMjAxMiw0MDQzNSwsLCdDVVI9U0VLJ","ywnV0lOPTEwMCxQRVY9WScpKQ==&amp;WINDOW=FIRST_POPUP&amp;HEIGHT=450&amp;WIDTH=450&amp;START_MAXIMIZED=FALSE&amp;VAR:CALENDAR=FIVEDAY&amp;VAR:SYMBOL=B033YF&amp;VAR:INDEX=0"}</definedName>
    <definedName name="_2753__FDSAUDITLINK__" hidden="1">{"fdsup://directions/FAT Viewer?action=UPDATE&amp;creator=factset&amp;DYN_ARGS=TRUE&amp;DOC_NAME=FAT:FQL_AUDITING_CLIENT_TEMPLATE.FAT&amp;display_string=Audit&amp;VAR:KEY=EVIZOBGRQP&amp;VAR:QUERY=KEZGX0VCSVRfSUIoQU5OLDIwMTMsLCwsU0VLKUBFQ0FfTUVEX0VCSVQoMjAxMyw0MDQzNSwsLCdDVVI9U0VLJ","ywnV0lOPTEwMCxQRVY9WScpKQ==&amp;WINDOW=FIRST_POPUP&amp;HEIGHT=450&amp;WIDTH=450&amp;START_MAXIMIZED=FALSE&amp;VAR:CALENDAR=FIVEDAY&amp;VAR:SYMBOL=B033YF&amp;VAR:INDEX=0"}</definedName>
    <definedName name="_2754__FDSAUDITLINK__" hidden="1">{"fdsup://Directions/FactSet Auditing Viewer?action=AUDIT_VALUE&amp;DB=129&amp;ID1=B033YF&amp;VALUEID=01250&amp;SDATE=2008&amp;PERIODTYPE=ANN_STD&amp;window=popup_no_bar&amp;width=385&amp;height=120&amp;START_MAXIMIZED=FALSE&amp;creator=factset&amp;display_string=Audit"}</definedName>
    <definedName name="_2755__FDSAUDITLINK__" hidden="1">{"fdsup://Directions/FactSet Auditing Viewer?action=AUDIT_VALUE&amp;DB=129&amp;ID1=B033YF&amp;VALUEID=01250&amp;SDATE=2009&amp;PERIODTYPE=ANN_STD&amp;window=popup_no_bar&amp;width=385&amp;height=120&amp;START_MAXIMIZED=FALSE&amp;creator=factset&amp;display_string=Audit"}</definedName>
    <definedName name="_2756__FDSAUDITLINK__" hidden="1">{"fdsup://directions/FAT Viewer?action=UPDATE&amp;creator=factset&amp;DYN_ARGS=TRUE&amp;DOC_NAME=FAT:FQL_AUDITING_CLIENT_TEMPLATE.FAT&amp;display_string=Audit&amp;VAR:KEY=WRGNCNGNKT&amp;VAR:QUERY=KEZGX0NBUEVYKEFOTiwyMDEzLCwsLFNFSylARUNBX01FRF9DQVBFWCgyMDEzLDQwNDM1LCwsJ0NVUj1TRUsnL","CdXSU49MTAwLFBFVj1ZJykp&amp;WINDOW=FIRST_POPUP&amp;HEIGHT=450&amp;WIDTH=450&amp;START_MAXIMIZED=FALSE&amp;VAR:CALENDAR=FIVEDAY&amp;VAR:SYMBOL=B033YF&amp;VAR:INDEX=0"}</definedName>
    <definedName name="_2757__FDSAUDITLINK__" hidden="1">{"fdsup://directions/FAT Viewer?action=UPDATE&amp;creator=factset&amp;DYN_ARGS=TRUE&amp;DOC_NAME=FAT:FQL_AUDITING_CLIENT_TEMPLATE.FAT&amp;display_string=Audit&amp;VAR:KEY=MXSFOLIVKP&amp;VAR:QUERY=RkZfRUJJVERBX0lCKEFOTiwyMDA3LCwsLEVVUik=&amp;WINDOW=FIRST_POPUP&amp;HEIGHT=450&amp;WIDTH=450&amp;STAR","T_MAXIMIZED=FALSE&amp;VAR:CALENDAR=FIVEDAY&amp;VAR:SYMBOL=449000&amp;VAR:INDEX=0"}</definedName>
    <definedName name="_2758__FDSAUDITLINK__" hidden="1">{"fdsup://directions/FAT Viewer?action=UPDATE&amp;creator=factset&amp;DYN_ARGS=TRUE&amp;DOC_NAME=FAT:FQL_AUDITING_CLIENT_TEMPLATE.FAT&amp;display_string=Audit&amp;VAR:KEY=EBWFMBMPSL&amp;VAR:QUERY=RkZfRUJJVERBX0lCKEFOTiwyMDA4LCwsLEVVUik=&amp;WINDOW=FIRST_POPUP&amp;HEIGHT=450&amp;WIDTH=450&amp;STAR","T_MAXIMIZED=FALSE&amp;VAR:CALENDAR=FIVEDAY&amp;VAR:SYMBOL=449000&amp;VAR:INDEX=0"}</definedName>
    <definedName name="_2759__FDSAUDITLINK__" hidden="1">{"fdsup://directions/FAT Viewer?action=UPDATE&amp;creator=factset&amp;DYN_ARGS=TRUE&amp;DOC_NAME=FAT:FQL_AUDITING_CLIENT_TEMPLATE.FAT&amp;display_string=Audit&amp;VAR:KEY=KBYNGVEZYD&amp;VAR:QUERY=RkZfRUJJVERBX0lCKEFOTiwyMDA5LCwsLEVVUik=&amp;WINDOW=FIRST_POPUP&amp;HEIGHT=450&amp;WIDTH=450&amp;STAR","T_MAXIMIZED=FALSE&amp;VAR:CALENDAR=FIVEDAY&amp;VAR:SYMBOL=449000&amp;VAR:INDEX=0"}</definedName>
    <definedName name="_2760__FDSAUDITLINK__" hidden="1">{"fdsup://directions/FAT Viewer?action=UPDATE&amp;creator=factset&amp;DYN_ARGS=TRUE&amp;DOC_NAME=FAT:FQL_AUDITING_CLIENT_TEMPLATE.FAT&amp;display_string=Audit&amp;VAR:KEY=ETAXGRUBIL&amp;VAR:QUERY=KEZGX0VCSVREQV9JQihBTk4sMjAxMCwsLCxFVVIpQEVDQV9NRURfRUJJVERBKDIwMTAsNDA0MzUsLCwnQ1VSP","UVVUicsJ1dJTj0xMDAsUEVWPVknKSk=&amp;WINDOW=FIRST_POPUP&amp;HEIGHT=450&amp;WIDTH=450&amp;START_MAXIMIZED=FALSE&amp;VAR:CALENDAR=FIVEDAY&amp;VAR:SYMBOL=449000&amp;VAR:INDEX=0"}</definedName>
    <definedName name="_2761__FDSAUDITLINK__" hidden="1">{"fdsup://directions/FAT Viewer?action=UPDATE&amp;creator=factset&amp;DYN_ARGS=TRUE&amp;DOC_NAME=FAT:FQL_AUDITING_CLIENT_TEMPLATE.FAT&amp;display_string=Audit&amp;VAR:KEY=YXUNSXWFIV&amp;VAR:QUERY=KEZGX0VCSVREQV9JQihBTk4sMjAxMSwsLCxFVVIpQEVDQV9NRURfRUJJVERBKDIwMTEsNDA0MzUsLCwnQ1VSP","UVVUicsJ1dJTj0xMDAsUEVWPVknKSk=&amp;WINDOW=FIRST_POPUP&amp;HEIGHT=450&amp;WIDTH=450&amp;START_MAXIMIZED=FALSE&amp;VAR:CALENDAR=FIVEDAY&amp;VAR:SYMBOL=449000&amp;VAR:INDEX=0"}</definedName>
    <definedName name="_2762__FDSAUDITLINK__" hidden="1">{"fdsup://directions/FAT Viewer?action=UPDATE&amp;creator=factset&amp;DYN_ARGS=TRUE&amp;DOC_NAME=FAT:FQL_AUDITING_CLIENT_TEMPLATE.FAT&amp;display_string=Audit&amp;VAR:KEY=QHYPGFIZUZ&amp;VAR:QUERY=KEZGX0VCSVREQV9JQihBTk4sMjAxMiwsLCxFVVIpQEVDQV9NRURfRUJJVERBKDIwMTIsNDA0MzUsLCwnQ1VSP","UVVUicsJ1dJTj0xMDAsUEVWPVknKSk=&amp;WINDOW=FIRST_POPUP&amp;HEIGHT=450&amp;WIDTH=450&amp;START_MAXIMIZED=FALSE&amp;VAR:CALENDAR=FIVEDAY&amp;VAR:SYMBOL=449000&amp;VAR:INDEX=0"}</definedName>
    <definedName name="_2763__FDSAUDITLINK__" hidden="1">{"fdsup://directions/FAT Viewer?action=UPDATE&amp;creator=factset&amp;DYN_ARGS=TRUE&amp;DOC_NAME=FAT:FQL_AUDITING_CLIENT_TEMPLATE.FAT&amp;display_string=Audit&amp;VAR:KEY=MPIZMJENCF&amp;VAR:QUERY=KEZGX0VCSVREQV9JQihBTk4sMjAxMywsLCxFVVIpQEVDQV9NRURfRUJJVERBKDIwMTMsNDA0MzUsLCwnQ1VSP","UVVUicsJ1dJTj0xMDAsUEVWPVknKSk=&amp;WINDOW=FIRST_POPUP&amp;HEIGHT=450&amp;WIDTH=450&amp;START_MAXIMIZED=FALSE&amp;VAR:CALENDAR=FIVEDAY&amp;VAR:SYMBOL=449000&amp;VAR:INDEX=0"}</definedName>
    <definedName name="_2764__FDSAUDITLINK__" hidden="1">{"fdsup://directions/FAT Viewer?action=UPDATE&amp;creator=factset&amp;DYN_ARGS=TRUE&amp;DOC_NAME=FAT:FQL_AUDITING_CLIENT_TEMPLATE.FAT&amp;display_string=Audit&amp;VAR:KEY=ETOVMJQJAL&amp;VAR:QUERY=RkZfRUJJVF9JQihBTk4sMjAwNywsLCxFVVIpK0ZGX0FNT1JUX0NGKEFOTiwyMDA3LCwsLEVVUik=&amp;WINDOW=F","IRST_POPUP&amp;HEIGHT=450&amp;WIDTH=450&amp;START_MAXIMIZED=FALSE&amp;VAR:CALENDAR=FIVEDAY&amp;VAR:SYMBOL=449000&amp;VAR:INDEX=0"}</definedName>
    <definedName name="_2765__FDSAUDITLINK__" hidden="1">{"fdsup://directions/FAT Viewer?action=UPDATE&amp;creator=factset&amp;DYN_ARGS=TRUE&amp;DOC_NAME=FAT:FQL_AUDITING_CLIENT_TEMPLATE.FAT&amp;display_string=Audit&amp;VAR:KEY=ADIFMFODGJ&amp;VAR:QUERY=RkZfRUJJVF9JQihBTk4sMjAwOCwsLCxFVVIpK0ZGX0FNT1JUX0NGKEFOTiwyMDA4LCwsLEVVUik=&amp;WINDOW=F","IRST_POPUP&amp;HEIGHT=450&amp;WIDTH=450&amp;START_MAXIMIZED=FALSE&amp;VAR:CALENDAR=FIVEDAY&amp;VAR:SYMBOL=449000&amp;VAR:INDEX=0"}</definedName>
    <definedName name="_2766__FDSAUDITLINK__" hidden="1">{"fdsup://directions/FAT Viewer?action=UPDATE&amp;creator=factset&amp;DYN_ARGS=TRUE&amp;DOC_NAME=FAT:FQL_AUDITING_CLIENT_TEMPLATE.FAT&amp;display_string=Audit&amp;VAR:KEY=AJCPAZYVGT&amp;VAR:QUERY=RkZfRUJJVF9JQihBTk4sMjAwOSwsLCxFVVIpK0ZGX0FNT1JUX0NGKEFOTiwyMDA5LCwsLEVVUik=&amp;WINDOW=F","IRST_POPUP&amp;HEIGHT=450&amp;WIDTH=450&amp;START_MAXIMIZED=FALSE&amp;VAR:CALENDAR=FIVEDAY&amp;VAR:SYMBOL=449000&amp;VAR:INDEX=0"}</definedName>
    <definedName name="_2767__FDSAUDITLINK__" hidden="1">{"fdsup://directions/FAT Viewer?action=UPDATE&amp;creator=factset&amp;DYN_ARGS=TRUE&amp;DOC_NAME=FAT:FQL_AUDITING_CLIENT_TEMPLATE.FAT&amp;display_string=Audit&amp;VAR:KEY=UHENSFORAX&amp;VAR:QUERY=KChGRl9FQklUX0lCKEFOTiwyMDEwLCwsLEVVUikrRkZfQU1PUlRfQ0YoQU5OLDIwMTAsLCwsRVVSKSlAKEVDQ","V9NRURfRUJJVCgyMDEwLDQwNDM1LCwsJ0NVUj1FVVInLCdXSU49MTAwLFBFVj1ZJykrWkFWKEVDQV9NRURfR1coMjAxMCw0MDQzNSwsLCdDVVI9RVVSJywnV0lOPTEwMCxQRVY9WScpKSkp&amp;WINDOW=FIRST_POPUP&amp;HEIGHT=450&amp;WIDTH=450&amp;START_MAXIMIZED=FALSE&amp;VAR:CALENDAR=FIVEDAY&amp;VAR:SYMBOL=449000&amp;VAR:INDEX=","0"}</definedName>
    <definedName name="_2768__FDSAUDITLINK__" hidden="1">{"fdsup://directions/FAT Viewer?action=UPDATE&amp;creator=factset&amp;DYN_ARGS=TRUE&amp;DOC_NAME=FAT:FQL_AUDITING_CLIENT_TEMPLATE.FAT&amp;display_string=Audit&amp;VAR:KEY=OLEZMRMXSP&amp;VAR:QUERY=KChGRl9FQklUX0lCKEFOTiwyMDExLCwsLEVVUikrRkZfQU1PUlRfQ0YoQU5OLDIwMTEsLCwsRVVSKSlAKEVDQ","V9NRURfRUJJVCgyMDExLDQwNDM1LCwsJ0NVUj1FVVInLCdXSU49MTAwLFBFVj1ZJykrWkFWKEVDQV9NRURfR1coMjAxMSw0MDQzNSwsLCdDVVI9RVVSJywnV0lOPTEwMCxQRVY9WScpKSkp&amp;WINDOW=FIRST_POPUP&amp;HEIGHT=450&amp;WIDTH=450&amp;START_MAXIMIZED=FALSE&amp;VAR:CALENDAR=FIVEDAY&amp;VAR:SYMBOL=449000&amp;VAR:INDEX=","0"}</definedName>
    <definedName name="_2769__FDSAUDITLINK__" hidden="1">{"fdsup://directions/FAT Viewer?action=UPDATE&amp;creator=factset&amp;DYN_ARGS=TRUE&amp;DOC_NAME=FAT:FQL_AUDITING_CLIENT_TEMPLATE.FAT&amp;display_string=Audit&amp;VAR:KEY=OZIHEBWBGX&amp;VAR:QUERY=KChGRl9FQklUX0lCKEFOTiwyMDEyLCwsLEVVUikrRkZfQU1PUlRfQ0YoQU5OLDIwMTIsLCwsRVVSKSlAKEVDQ","V9NRURfRUJJVCgyMDEyLDQwNDM1LCwsJ0NVUj1FVVInLCdXSU49MTAwLFBFVj1ZJykrWkFWKEVDQV9NRURfR1coMjAxMiw0MDQzNSwsLCdDVVI9RVVSJywnV0lOPTEwMCxQRVY9WScpKSkp&amp;WINDOW=FIRST_POPUP&amp;HEIGHT=450&amp;WIDTH=450&amp;START_MAXIMIZED=FALSE&amp;VAR:CALENDAR=FIVEDAY&amp;VAR:SYMBOL=449000&amp;VAR:INDEX=","0"}</definedName>
    <definedName name="_2770__FDSAUDITLINK__" hidden="1">{"fdsup://directions/FAT Viewer?action=UPDATE&amp;creator=factset&amp;DYN_ARGS=TRUE&amp;DOC_NAME=FAT:FQL_AUDITING_CLIENT_TEMPLATE.FAT&amp;display_string=Audit&amp;VAR:KEY=ODGNMLAVMR&amp;VAR:QUERY=KChGRl9FQklUX0lCKEFOTiwyMDEzLCwsLEVVUikrRkZfQU1PUlRfQ0YoQU5OLDIwMTMsLCwsRVVSKSlAKEVDQ","V9NRURfRUJJVCgyMDEzLDQwNDM1LCwsJ0NVUj1FVVInLCdXSU49MTAwLFBFVj1ZJykrWkFWKEVDQV9NRURfR1coMjAxMyw0MDQzNSwsLCdDVVI9RVVSJywnV0lOPTEwMCxQRVY9WScpKSkp&amp;WINDOW=FIRST_POPUP&amp;HEIGHT=450&amp;WIDTH=450&amp;START_MAXIMIZED=FALSE&amp;VAR:CALENDAR=FIVEDAY&amp;VAR:SYMBOL=449000&amp;VAR:INDEX=","0"}</definedName>
    <definedName name="_2771__FDSAUDITLINK__" hidden="1">{"fdsup://directions/FAT Viewer?action=UPDATE&amp;creator=factset&amp;DYN_ARGS=TRUE&amp;DOC_NAME=FAT:FQL_AUDITING_CLIENT_TEMPLATE.FAT&amp;display_string=Audit&amp;VAR:KEY=GLIJGHKROF&amp;VAR:QUERY=RkZfRUJJVF9JQihBTk4sMjAwNywsLCxFVVIp&amp;WINDOW=FIRST_POPUP&amp;HEIGHT=450&amp;WIDTH=450&amp;START_MA","XIMIZED=FALSE&amp;VAR:CALENDAR=FIVEDAY&amp;VAR:SYMBOL=449000&amp;VAR:INDEX=0"}</definedName>
    <definedName name="_2772__FDSAUDITLINK__" hidden="1">{"fdsup://directions/FAT Viewer?action=UPDATE&amp;creator=factset&amp;DYN_ARGS=TRUE&amp;DOC_NAME=FAT:FQL_AUDITING_CLIENT_TEMPLATE.FAT&amp;display_string=Audit&amp;VAR:KEY=GVUJUBYJMX&amp;VAR:QUERY=RkZfRUJJVF9JQihBTk4sMjAwOCwsLCxFVVIp&amp;WINDOW=FIRST_POPUP&amp;HEIGHT=450&amp;WIDTH=450&amp;START_MA","XIMIZED=FALSE&amp;VAR:CALENDAR=FIVEDAY&amp;VAR:SYMBOL=449000&amp;VAR:INDEX=0"}</definedName>
    <definedName name="_2773__FDSAUDITLINK__" hidden="1">{"fdsup://directions/FAT Viewer?action=UPDATE&amp;creator=factset&amp;DYN_ARGS=TRUE&amp;DOC_NAME=FAT:FQL_AUDITING_CLIENT_TEMPLATE.FAT&amp;display_string=Audit&amp;VAR:KEY=SXQNCTCRMN&amp;VAR:QUERY=RkZfRUJJVF9JQihBTk4sMjAwOSwsLCxFVVIp&amp;WINDOW=FIRST_POPUP&amp;HEIGHT=450&amp;WIDTH=450&amp;START_MA","XIMIZED=FALSE&amp;VAR:CALENDAR=FIVEDAY&amp;VAR:SYMBOL=449000&amp;VAR:INDEX=0"}</definedName>
    <definedName name="_2774__FDSAUDITLINK__" hidden="1">{"fdsup://Directions/FactSet Auditing Viewer?action=AUDIT_VALUE&amp;DB=129&amp;ID1=B033YF&amp;VALUEID=04831&amp;SDATE=2008&amp;PERIODTYPE=ANN_STD&amp;window=popup_no_bar&amp;width=385&amp;height=120&amp;START_MAXIMIZED=FALSE&amp;creator=factset&amp;display_string=Audit"}</definedName>
    <definedName name="_2775__FDSAUDITLINK__" hidden="1">{"fdsup://Directions/FactSet Auditing Viewer?action=AUDIT_VALUE&amp;DB=129&amp;ID1=B033YF&amp;VALUEID=04831&amp;SDATE=2009&amp;PERIODTYPE=ANN_STD&amp;window=popup_no_bar&amp;width=385&amp;height=120&amp;START_MAXIMIZED=FALSE&amp;creator=factset&amp;display_string=Audit"}</definedName>
    <definedName name="_2776__FDSAUDITLINK__" hidden="1">{"fdsup://Directions/FactSet Auditing Viewer?action=AUDIT_VALUE&amp;DB=129&amp;ID1=449000&amp;VALUEID=01001&amp;SDATE=2008&amp;PERIODTYPE=ANN_STD&amp;window=popup_no_bar&amp;width=385&amp;height=120&amp;START_MAXIMIZED=FALSE&amp;creator=factset&amp;display_string=Audit"}</definedName>
    <definedName name="_2777__FDSAUDITLINK__" hidden="1">{"fdsup://Directions/FactSet Auditing Viewer?action=AUDIT_VALUE&amp;DB=129&amp;ID1=449000&amp;VALUEID=01001&amp;SDATE=2009&amp;PERIODTYPE=ANN_STD&amp;window=popup_no_bar&amp;width=385&amp;height=120&amp;START_MAXIMIZED=FALSE&amp;creator=factset&amp;display_string=Audit"}</definedName>
    <definedName name="_2778__FDSAUDITLINK__" hidden="1">{"fdsup://Directions/FactSet Auditing Viewer?action=AUDIT_VALUE&amp;DB=129&amp;ID1=449000&amp;VALUEID=18140&amp;SDATE=2008&amp;PERIODTYPE=ANN_STD&amp;window=popup_no_bar&amp;width=385&amp;height=120&amp;START_MAXIMIZED=FALSE&amp;creator=factset&amp;display_string=Audit"}</definedName>
    <definedName name="_2779__FDSAUDITLINK__" hidden="1">{"fdsup://directions/FAT Viewer?action=UPDATE&amp;creator=factset&amp;DYN_ARGS=TRUE&amp;DOC_NAME=FAT:FQL_AUDITING_CLIENT_TEMPLATE.FAT&amp;display_string=Audit&amp;VAR:KEY=APIVCHYLMJ&amp;VAR:QUERY=KEZGX0VCSVRfSUIoQU5OLDIwMTAsLCwsRVVSKUBFQ0FfTUVEX0VCSVQoMjAxMCw0MDQzNSwsLCdDVVI9RVVSJ","ywnV0lOPTEwMCxQRVY9WScpKQ==&amp;WINDOW=FIRST_POPUP&amp;HEIGHT=450&amp;WIDTH=450&amp;START_MAXIMIZED=FALSE&amp;VAR:CALENDAR=FIVEDAY&amp;VAR:SYMBOL=449000&amp;VAR:INDEX=0"}</definedName>
    <definedName name="_2780__FDSAUDITLINK__" hidden="1">{"fdsup://directions/FAT Viewer?action=UPDATE&amp;creator=factset&amp;DYN_ARGS=TRUE&amp;DOC_NAME=FAT:FQL_AUDITING_CLIENT_TEMPLATE.FAT&amp;display_string=Audit&amp;VAR:KEY=ANULOBGTEB&amp;VAR:QUERY=KEZGX0VCSVRfSUIoQU5OLDIwMTMsLCwsRVVSKUBFQ0FfTUVEX0VCSVQoMjAxMyw0MDQzNSwsLCdDVVI9RVVSJ","ywnV0lOPTEwMCxQRVY9WScpKQ==&amp;WINDOW=FIRST_POPUP&amp;HEIGHT=450&amp;WIDTH=450&amp;START_MAXIMIZED=FALSE&amp;VAR:CALENDAR=FIVEDAY&amp;VAR:SYMBOL=449000&amp;VAR:INDEX=0"}</definedName>
    <definedName name="_2781__FDSAUDITLINK__" hidden="1">{"fdsup://Directions/FactSet Auditing Viewer?action=AUDIT_VALUE&amp;DB=129&amp;ID1=449000&amp;VALUEID=01250&amp;SDATE=2008&amp;PERIODTYPE=ANN_STD&amp;window=popup_no_bar&amp;width=385&amp;height=120&amp;START_MAXIMIZED=FALSE&amp;creator=factset&amp;display_string=Audit"}</definedName>
    <definedName name="_2782__FDSAUDITLINK__" hidden="1">{"fdsup://Directions/FactSet Auditing Viewer?action=AUDIT_VALUE&amp;DB=129&amp;ID1=449000&amp;VALUEID=01250&amp;SDATE=2009&amp;PERIODTYPE=ANN_STD&amp;window=popup_no_bar&amp;width=385&amp;height=120&amp;START_MAXIMIZED=FALSE&amp;creator=factset&amp;display_string=Audit"}</definedName>
    <definedName name="_2783__FDSAUDITLINK__" hidden="1">{"fdsup://directions/FAT Viewer?action=UPDATE&amp;creator=factset&amp;DYN_ARGS=TRUE&amp;DOC_NAME=FAT:FQL_AUDITING_CLIENT_TEMPLATE.FAT&amp;display_string=Audit&amp;VAR:KEY=QNYZIROXQF&amp;VAR:QUERY=KEZGX0VCSVRfSUIoQU5OLDIwMTIsLCwsRVVSKUBFQ0FfTUVEX0VCSVQoMjAxMiw0MDQzNSwsLCdDVVI9RVVSJ","ywnV0lOPTEwMCxQRVY9WScpKQ==&amp;WINDOW=FIRST_POPUP&amp;HEIGHT=450&amp;WIDTH=450&amp;START_MAXIMIZED=FALSE&amp;VAR:CALENDAR=FIVEDAY&amp;VAR:SYMBOL=449000&amp;VAR:INDEX=0"}</definedName>
    <definedName name="_2784__FDSAUDITLINK__" hidden="1">{"fdsup://directions/FAT Viewer?action=UPDATE&amp;creator=factset&amp;DYN_ARGS=TRUE&amp;DOC_NAME=FAT:FQL_AUDITING_CLIENT_TEMPLATE.FAT&amp;display_string=Audit&amp;VAR:KEY=ANULOBGTEB&amp;VAR:QUERY=KEZGX0VCSVRfSUIoQU5OLDIwMTMsLCwsRVVSKUBFQ0FfTUVEX0VCSVQoMjAxMyw0MDQzNSwsLCdDVVI9RVVSJ","ywnV0lOPTEwMCxQRVY9WScpKQ==&amp;WINDOW=FIRST_POPUP&amp;HEIGHT=450&amp;WIDTH=450&amp;START_MAXIMIZED=FALSE&amp;VAR:CALENDAR=FIVEDAY&amp;VAR:SYMBOL=449000&amp;VAR:INDEX=0"}</definedName>
    <definedName name="_2785__FDSAUDITLINK__" hidden="1">{"fdsup://directions/FAT Viewer?action=UPDATE&amp;creator=factset&amp;DYN_ARGS=TRUE&amp;DOC_NAME=FAT:FQL_AUDITING_CLIENT_TEMPLATE.FAT&amp;display_string=Audit&amp;VAR:KEY=OPEFEZCVSH&amp;VAR:QUERY=RkZfTkVUX0lOQyhBTk4sMjAwNywsLCxFVVIp&amp;WINDOW=FIRST_POPUP&amp;HEIGHT=450&amp;WIDTH=450&amp;START_MA","XIMIZED=FALSE&amp;VAR:CALENDAR=FIVEDAY&amp;VAR:SYMBOL=449000&amp;VAR:INDEX=0"}</definedName>
    <definedName name="_2786__FDSAUDITLINK__" hidden="1">{"fdsup://directions/FAT Viewer?action=UPDATE&amp;creator=factset&amp;DYN_ARGS=TRUE&amp;DOC_NAME=FAT:FQL_AUDITING_CLIENT_TEMPLATE.FAT&amp;display_string=Audit&amp;VAR:KEY=IZGDSTETWT&amp;VAR:QUERY=RkZfTkVUX0lOQyhBTk4sMjAwOCwsLCxFVVIp&amp;WINDOW=FIRST_POPUP&amp;HEIGHT=450&amp;WIDTH=450&amp;START_MA","XIMIZED=FALSE&amp;VAR:CALENDAR=FIVEDAY&amp;VAR:SYMBOL=449000&amp;VAR:INDEX=0"}</definedName>
    <definedName name="_2787__FDSAUDITLINK__" hidden="1">{"fdsup://directions/FAT Viewer?action=UPDATE&amp;creator=factset&amp;DYN_ARGS=TRUE&amp;DOC_NAME=FAT:FQL_AUDITING_CLIENT_TEMPLATE.FAT&amp;display_string=Audit&amp;VAR:KEY=WXCRMFEFWB&amp;VAR:QUERY=RkZfTkVUX0lOQyhBTk4sMjAwOSwsLCxFVVIp&amp;WINDOW=FIRST_POPUP&amp;HEIGHT=450&amp;WIDTH=450&amp;START_MA","XIMIZED=FALSE&amp;VAR:CALENDAR=FIVEDAY&amp;VAR:SYMBOL=449000&amp;VAR:INDEX=0"}</definedName>
    <definedName name="_2788__FDSAUDITLINK__" hidden="1">{"fdsup://directions/FAT Viewer?action=UPDATE&amp;creator=factset&amp;DYN_ARGS=TRUE&amp;DOC_NAME=FAT:FQL_AUDITING_CLIENT_TEMPLATE.FAT&amp;display_string=Audit&amp;VAR:KEY=MVAHYDYFEF&amp;VAR:QUERY=KEZGX05FVF9JTkMoQU5OLDIwMTAsLCwsRVVSKUBFQ0FfTUVEX05FVCgyMDEwLDQwNDM1LCwsJ0NVUj1FVVInL","CdXSU49MTAwLFBFVj1ZJykp&amp;WINDOW=FIRST_POPUP&amp;HEIGHT=450&amp;WIDTH=450&amp;START_MAXIMIZED=FALSE&amp;VAR:CALENDAR=FIVEDAY&amp;VAR:SYMBOL=449000&amp;VAR:INDEX=0"}</definedName>
    <definedName name="_2789__FDSAUDITLINK__" hidden="1">{"fdsup://directions/FAT Viewer?action=UPDATE&amp;creator=factset&amp;DYN_ARGS=TRUE&amp;DOC_NAME=FAT:FQL_AUDITING_CLIENT_TEMPLATE.FAT&amp;display_string=Audit&amp;VAR:KEY=EXWLOXSZSF&amp;VAR:QUERY=KEZGX05FVF9JTkMoQU5OLDIwMTEsLCwsRVVSKUBFQ0FfTUVEX05FVCgyMDExLDQwNDM1LCwsJ0NVUj1FVVInL","CdXSU49MTAwLFBFVj1ZJykp&amp;WINDOW=FIRST_POPUP&amp;HEIGHT=450&amp;WIDTH=450&amp;START_MAXIMIZED=FALSE&amp;VAR:CALENDAR=FIVEDAY&amp;VAR:SYMBOL=449000&amp;VAR:INDEX=0"}</definedName>
    <definedName name="_2790__FDSAUDITLINK__" hidden="1">{"fdsup://directions/FAT Viewer?action=UPDATE&amp;creator=factset&amp;DYN_ARGS=TRUE&amp;DOC_NAME=FAT:FQL_AUDITING_CLIENT_TEMPLATE.FAT&amp;display_string=Audit&amp;VAR:KEY=IHUHYBMRKR&amp;VAR:QUERY=KEZGX05FVF9JTkMoQU5OLDIwMTIsLCwsRVVSKUBFQ0FfTUVEX05FVCgyMDEyLDQwNDM1LCwsJ0NVUj1FVVInL","CdXSU49MTAwLFBFVj1ZJykp&amp;WINDOW=FIRST_POPUP&amp;HEIGHT=450&amp;WIDTH=450&amp;START_MAXIMIZED=FALSE&amp;VAR:CALENDAR=FIVEDAY&amp;VAR:SYMBOL=449000&amp;VAR:INDEX=0"}</definedName>
    <definedName name="_2791__FDSAUDITLINK__" hidden="1">{"fdsup://directions/FAT Viewer?action=UPDATE&amp;creator=factset&amp;DYN_ARGS=TRUE&amp;DOC_NAME=FAT:FQL_AUDITING_CLIENT_TEMPLATE.FAT&amp;display_string=Audit&amp;VAR:KEY=YFOPITALOX&amp;VAR:QUERY=KEZGX05FVF9JTkMoQU5OLDIwMTMsLCwsRVVSKUBFQ0FfTUVEX05FVCgyMDEzLDQwNDM1LCwsJ0NVUj1FVVInL","CdXSU49MTAwLFBFVj1ZJykp&amp;WINDOW=FIRST_POPUP&amp;HEIGHT=450&amp;WIDTH=450&amp;START_MAXIMIZED=FALSE&amp;VAR:CALENDAR=FIVEDAY&amp;VAR:SYMBOL=449000&amp;VAR:INDEX=0"}</definedName>
    <definedName name="_2792__FDSAUDITLINK__" hidden="1">{"fdsup://directions/FAT Viewer?action=UPDATE&amp;creator=factset&amp;DYN_ARGS=TRUE&amp;DOC_NAME=FAT:FQL_AUDITING_CLIENT_TEMPLATE.FAT&amp;display_string=Audit&amp;VAR:KEY=MDMTARYBIV&amp;VAR:QUERY=RkZfQ0FQRVgoQU5OLDIwMDcsLCwsRVVSKQ==&amp;WINDOW=FIRST_POPUP&amp;HEIGHT=450&amp;WIDTH=450&amp;START_MA","XIMIZED=FALSE&amp;VAR:CALENDAR=FIVEDAY&amp;VAR:SYMBOL=449000&amp;VAR:INDEX=0"}</definedName>
    <definedName name="_2793__FDSAUDITLINK__" hidden="1">{"fdsup://directions/FAT Viewer?action=UPDATE&amp;creator=factset&amp;DYN_ARGS=TRUE&amp;DOC_NAME=FAT:FQL_AUDITING_CLIENT_TEMPLATE.FAT&amp;display_string=Audit&amp;VAR:KEY=KNIPAJGZAV&amp;VAR:QUERY=RkZfQ0FQRVgoQU5OLDIwMDgsLCwsRVVSKQ==&amp;WINDOW=FIRST_POPUP&amp;HEIGHT=450&amp;WIDTH=450&amp;START_MA","XIMIZED=FALSE&amp;VAR:CALENDAR=FIVEDAY&amp;VAR:SYMBOL=449000&amp;VAR:INDEX=0"}</definedName>
    <definedName name="_2794__FDSAUDITLINK__" hidden="1">{"fdsup://directions/FAT Viewer?action=UPDATE&amp;creator=factset&amp;DYN_ARGS=TRUE&amp;DOC_NAME=FAT:FQL_AUDITING_CLIENT_TEMPLATE.FAT&amp;display_string=Audit&amp;VAR:KEY=YREDKJWXWD&amp;VAR:QUERY=RkZfQ0FQRVgoQU5OLDIwMDksLCwsRVVSKQ==&amp;WINDOW=FIRST_POPUP&amp;HEIGHT=450&amp;WIDTH=450&amp;START_MA","XIMIZED=FALSE&amp;VAR:CALENDAR=FIVEDAY&amp;VAR:SYMBOL=449000&amp;VAR:INDEX=0"}</definedName>
    <definedName name="_2795__FDSAUDITLINK__" hidden="1">{"fdsup://directions/FAT Viewer?action=UPDATE&amp;creator=factset&amp;DYN_ARGS=TRUE&amp;DOC_NAME=FAT:FQL_AUDITING_CLIENT_TEMPLATE.FAT&amp;display_string=Audit&amp;VAR:KEY=OLQVSBIRMH&amp;VAR:QUERY=KEZGX0VCSVRfSUIoQU5OLDIwMTEsLCwsRVVSKUBFQ0FfTUVEX0VCSVQoMjAxMSw0MDQzNSwsLCdDVVI9RVVSJ","ywnV0lOPTEwMCxQRVY9WScpKQ==&amp;WINDOW=FIRST_POPUP&amp;HEIGHT=450&amp;WIDTH=450&amp;START_MAXIMIZED=FALSE&amp;VAR:CALENDAR=FIVEDAY&amp;VAR:SYMBOL=449000&amp;VAR:INDEX=0"}</definedName>
    <definedName name="_2796__FDSAUDITLINK__" hidden="1">{"fdsup://directions/FAT Viewer?action=UPDATE&amp;creator=factset&amp;DYN_ARGS=TRUE&amp;DOC_NAME=FAT:FQL_AUDITING_CLIENT_TEMPLATE.FAT&amp;display_string=Audit&amp;VAR:KEY=QNYZIROXQF&amp;VAR:QUERY=KEZGX0VCSVRfSUIoQU5OLDIwMTIsLCwsRVVSKUBFQ0FfTUVEX0VCSVQoMjAxMiw0MDQzNSwsLCdDVVI9RVVSJ","ywnV0lOPTEwMCxQRVY9WScpKQ==&amp;WINDOW=FIRST_POPUP&amp;HEIGHT=450&amp;WIDTH=450&amp;START_MAXIMIZED=FALSE&amp;VAR:CALENDAR=FIVEDAY&amp;VAR:SYMBOL=449000&amp;VAR:INDEX=0"}</definedName>
    <definedName name="_2797__FDSAUDITLINK__" hidden="1">{"fdsup://directions/FAT Viewer?action=UPDATE&amp;creator=factset&amp;DYN_ARGS=TRUE&amp;DOC_NAME=FAT:FQL_AUDITING_CLIENT_TEMPLATE.FAT&amp;display_string=Audit&amp;VAR:KEY=QJANKLKNYN&amp;VAR:QUERY=KEZGX0NBUEVYKEFOTiwyMDEwLCwsLEVVUilARUNBX01FRF9DQVBFWCgyMDEwLDQwNDM1LCwsJ0NVUj1FVVInL","CdXSU49MTAwLFBFVj1ZJykp&amp;WINDOW=FIRST_POPUP&amp;HEIGHT=450&amp;WIDTH=450&amp;START_MAXIMIZED=FALSE&amp;VAR:CALENDAR=FIVEDAY&amp;VAR:SYMBOL=449000&amp;VAR:INDEX=0"}</definedName>
    <definedName name="_2798__FDSAUDITLINK__" hidden="1">{"fdsup://directions/FAT Viewer?action=UPDATE&amp;creator=factset&amp;DYN_ARGS=TRUE&amp;DOC_NAME=FAT:FQL_AUDITING_CLIENT_TEMPLATE.FAT&amp;display_string=Audit&amp;VAR:KEY=QZWZKZINIP&amp;VAR:QUERY=KEZGX0NBUEVYKEFOTiwyMDExLCwsLEVVUilARUNBX01FRF9DQVBFWCgyMDExLDQwNDM1LCwsJ0NVUj1FVVInL","CdXSU49MTAwLFBFVj1ZJykp&amp;WINDOW=FIRST_POPUP&amp;HEIGHT=450&amp;WIDTH=450&amp;START_MAXIMIZED=FALSE&amp;VAR:CALENDAR=FIVEDAY&amp;VAR:SYMBOL=449000&amp;VAR:INDEX=0"}</definedName>
    <definedName name="_2799__FDSAUDITLINK__" hidden="1">{"fdsup://directions/FAT Viewer?action=UPDATE&amp;creator=factset&amp;DYN_ARGS=TRUE&amp;DOC_NAME=FAT:FQL_AUDITING_CLIENT_TEMPLATE.FAT&amp;display_string=Audit&amp;VAR:KEY=KRMVYJWJQL&amp;VAR:QUERY=KEZGX0NBUEVYKEFOTiwyMDEyLCwsLEVVUilARUNBX01FRF9DQVBFWCgyMDEyLDQwNDM1LCwsJ0NVUj1FVVInL","CdXSU49MTAwLFBFVj1ZJykp&amp;WINDOW=FIRST_POPUP&amp;HEIGHT=450&amp;WIDTH=450&amp;START_MAXIMIZED=FALSE&amp;VAR:CALENDAR=FIVEDAY&amp;VAR:SYMBOL=449000&amp;VAR:INDEX=0"}</definedName>
    <definedName name="_28__FDSAUDITLINK__" hidden="1">{"fdsup://directions/FAT Viewer?action=UPDATE&amp;creator=factset&amp;DYN_ARGS=TRUE&amp;DOC_NAME=FAT:FQL_AUDITING_CLIENT_TEMPLATE.FAT&amp;display_string=Audit&amp;VAR:KEY=WHSXSTCNKF&amp;VAR:QUERY=RkZfRU5UUlBSX1ZBTF9EQUlMWSgzOTMzOSw0MDQzNixNLFJGLEVDX0NVUlIoKSwnRElMJykvL0VDX01FQU5fR","UJJVF9OVE1BKDM5MzM5LDQwNDM2LE0p&amp;WINDOW=FIRST_POPUP&amp;HEIGHT=450&amp;WIDTH=450&amp;START_MAXIMIZED=FALSE&amp;VAR:CALENDAR=FIVEDAY&amp;VAR:SYMBOL=505160&amp;VAR:INDEX=29"}</definedName>
    <definedName name="_2800__FDSAUDITLINK__" hidden="1">{"fdsup://directions/FAT Viewer?action=UPDATE&amp;creator=factset&amp;DYN_ARGS=TRUE&amp;DOC_NAME=FAT:FQL_AUDITING_CLIENT_TEMPLATE.FAT&amp;display_string=Audit&amp;VAR:KEY=AVSZURGFMX&amp;VAR:QUERY=KEZGX0NBUEVYKEFOTiwyMDEzLCwsLEVVUilARUNBX01FRF9DQVBFWCgyMDEzLDQwNDM1LCwsJ0NVUj1FVVInL","CdXSU49MTAwLFBFVj1ZJykp&amp;WINDOW=FIRST_POPUP&amp;HEIGHT=450&amp;WIDTH=450&amp;START_MAXIMIZED=FALSE&amp;VAR:CALENDAR=FIVEDAY&amp;VAR:SYMBOL=449000&amp;VAR:INDEX=0"}</definedName>
    <definedName name="_2801__FDSAUDITLINK__" hidden="1">{"fdsup://directions/FAT Viewer?action=UPDATE&amp;creator=factset&amp;DYN_ARGS=TRUE&amp;DOC_NAME=FAT:FQL_AUDITING_CLIENT_TEMPLATE.FAT&amp;display_string=Audit&amp;VAR:KEY=QXEDINKXCN&amp;VAR:QUERY=RkZfRUJJVERBX0lCKEFOTiwyMDA3LCwsLFNFSyk=&amp;WINDOW=FIRST_POPUP&amp;HEIGHT=450&amp;WIDTH=450&amp;STAR","T_MAXIMIZED=FALSE&amp;VAR:CALENDAR=FIVEDAY&amp;VAR:SYMBOL=B0L8VR&amp;VAR:INDEX=0"}</definedName>
    <definedName name="_2802__FDSAUDITLINK__" hidden="1">{"fdsup://directions/FAT Viewer?action=UPDATE&amp;creator=factset&amp;DYN_ARGS=TRUE&amp;DOC_NAME=FAT:FQL_AUDITING_CLIENT_TEMPLATE.FAT&amp;display_string=Audit&amp;VAR:KEY=ORSDKZKZGD&amp;VAR:QUERY=RkZfRUJJVERBX0lCKEFOTiwyMDA4LCwsLFNFSyk=&amp;WINDOW=FIRST_POPUP&amp;HEIGHT=450&amp;WIDTH=450&amp;STAR","T_MAXIMIZED=FALSE&amp;VAR:CALENDAR=FIVEDAY&amp;VAR:SYMBOL=B0L8VR&amp;VAR:INDEX=0"}</definedName>
    <definedName name="_2803__FDSAUDITLINK__" hidden="1">{"fdsup://directions/FAT Viewer?action=UPDATE&amp;creator=factset&amp;DYN_ARGS=TRUE&amp;DOC_NAME=FAT:FQL_AUDITING_CLIENT_TEMPLATE.FAT&amp;display_string=Audit&amp;VAR:KEY=CLGBORYZUB&amp;VAR:QUERY=RkZfRUJJVERBX0lCKEFOTiwyMDA5LCwsLFNFSyk=&amp;WINDOW=FIRST_POPUP&amp;HEIGHT=450&amp;WIDTH=450&amp;STAR","T_MAXIMIZED=FALSE&amp;VAR:CALENDAR=FIVEDAY&amp;VAR:SYMBOL=B0L8VR&amp;VAR:INDEX=0"}</definedName>
    <definedName name="_2804__FDSAUDITLINK__" hidden="1">{"fdsup://directions/FAT Viewer?action=UPDATE&amp;creator=factset&amp;DYN_ARGS=TRUE&amp;DOC_NAME=FAT:FQL_AUDITING_CLIENT_TEMPLATE.FAT&amp;display_string=Audit&amp;VAR:KEY=APEDUBGLUV&amp;VAR:QUERY=KEZGX0VCSVREQV9JQihBTk4sMjAxMCwsLCxTRUspQEVDQV9NRURfRUJJVERBKDIwMTAsNDA0MzUsLCwnQ1VSP","VNFSycsJ1dJTj0xMDAsUEVWPVknKSk=&amp;WINDOW=FIRST_POPUP&amp;HEIGHT=450&amp;WIDTH=450&amp;START_MAXIMIZED=FALSE&amp;VAR:CALENDAR=FIVEDAY&amp;VAR:SYMBOL=B0L8VR&amp;VAR:INDEX=0"}</definedName>
    <definedName name="_2805__FDSAUDITLINK__" hidden="1">{"fdsup://directions/FAT Viewer?action=UPDATE&amp;creator=factset&amp;DYN_ARGS=TRUE&amp;DOC_NAME=FAT:FQL_AUDITING_CLIENT_TEMPLATE.FAT&amp;display_string=Audit&amp;VAR:KEY=KJYRGJWNAF&amp;VAR:QUERY=KEZGX0VCSVREQV9JQihBTk4sMjAxMSwsLCxTRUspQEVDQV9NRURfRUJJVERBKDIwMTEsNDA0MzUsLCwnQ1VSP","VNFSycsJ1dJTj0xMDAsUEVWPVknKSk=&amp;WINDOW=FIRST_POPUP&amp;HEIGHT=450&amp;WIDTH=450&amp;START_MAXIMIZED=FALSE&amp;VAR:CALENDAR=FIVEDAY&amp;VAR:SYMBOL=B0L8VR&amp;VAR:INDEX=0"}</definedName>
    <definedName name="_2806__FDSAUDITLINK__" hidden="1">{"fdsup://directions/FAT Viewer?action=UPDATE&amp;creator=factset&amp;DYN_ARGS=TRUE&amp;DOC_NAME=FAT:FQL_AUDITING_CLIENT_TEMPLATE.FAT&amp;display_string=Audit&amp;VAR:KEY=GBAFSFCHWJ&amp;VAR:QUERY=KEZGX0VCSVREQV9JQihBTk4sMjAxMiwsLCxTRUspQEVDQV9NRURfRUJJVERBKDIwMTIsNDA0MzUsLCwnQ1VSP","VNFSycsJ1dJTj0xMDAsUEVWPVknKSk=&amp;WINDOW=FIRST_POPUP&amp;HEIGHT=450&amp;WIDTH=450&amp;START_MAXIMIZED=FALSE&amp;VAR:CALENDAR=FIVEDAY&amp;VAR:SYMBOL=B0L8VR&amp;VAR:INDEX=0"}</definedName>
    <definedName name="_2807__FDSAUDITLINK__" hidden="1">{"fdsup://directions/FAT Viewer?action=UPDATE&amp;creator=factset&amp;DYN_ARGS=TRUE&amp;DOC_NAME=FAT:FQL_AUDITING_CLIENT_TEMPLATE.FAT&amp;display_string=Audit&amp;VAR:KEY=WNUBOXETEH&amp;VAR:QUERY=KEZGX0VCSVREQV9JQihBTk4sMjAxMywsLCxTRUspQEVDQV9NRURfRUJJVERBKDIwMTMsNDA0MzUsLCwnQ1VSP","VNFSycsJ1dJTj0xMDAsUEVWPVknKSk=&amp;WINDOW=FIRST_POPUP&amp;HEIGHT=450&amp;WIDTH=450&amp;START_MAXIMIZED=FALSE&amp;VAR:CALENDAR=FIVEDAY&amp;VAR:SYMBOL=B0L8VR&amp;VAR:INDEX=0"}</definedName>
    <definedName name="_2808__FDSAUDITLINK__" hidden="1">{"fdsup://directions/FAT Viewer?action=UPDATE&amp;creator=factset&amp;DYN_ARGS=TRUE&amp;DOC_NAME=FAT:FQL_AUDITING_CLIENT_TEMPLATE.FAT&amp;display_string=Audit&amp;VAR:KEY=MRGVYDIXEN&amp;VAR:QUERY=RkZfRUJJVF9JQihBTk4sMjAwNywsLCxTRUspK0ZGX0FNT1JUX0NGKEFOTiwyMDA3LCwsLFNFSyk=&amp;WINDOW=F","IRST_POPUP&amp;HEIGHT=450&amp;WIDTH=450&amp;START_MAXIMIZED=FALSE&amp;VAR:CALENDAR=FIVEDAY&amp;VAR:SYMBOL=B0L8VR&amp;VAR:INDEX=0"}</definedName>
    <definedName name="_2809__FDSAUDITLINK__" hidden="1">{"fdsup://directions/FAT Viewer?action=UPDATE&amp;creator=factset&amp;DYN_ARGS=TRUE&amp;DOC_NAME=FAT:FQL_AUDITING_CLIENT_TEMPLATE.FAT&amp;display_string=Audit&amp;VAR:KEY=QFYLWHAFEL&amp;VAR:QUERY=RkZfRUJJVF9JQihBTk4sMjAwOCwsLCxTRUspK0ZGX0FNT1JUX0NGKEFOTiwyMDA4LCwsLFNFSyk=&amp;WINDOW=F","IRST_POPUP&amp;HEIGHT=450&amp;WIDTH=450&amp;START_MAXIMIZED=FALSE&amp;VAR:CALENDAR=FIVEDAY&amp;VAR:SYMBOL=B0L8VR&amp;VAR:INDEX=0"}</definedName>
    <definedName name="_2810__FDSAUDITLINK__" hidden="1">{"fdsup://directions/FAT Viewer?action=UPDATE&amp;creator=factset&amp;DYN_ARGS=TRUE&amp;DOC_NAME=FAT:FQL_AUDITING_CLIENT_TEMPLATE.FAT&amp;display_string=Audit&amp;VAR:KEY=ONYHKHAVWL&amp;VAR:QUERY=RkZfRUJJVF9JQihBTk4sMjAwOSwsLCxTRUspK0ZGX0FNT1JUX0NGKEFOTiwyMDA5LCwsLFNFSyk=&amp;WINDOW=F","IRST_POPUP&amp;HEIGHT=450&amp;WIDTH=450&amp;START_MAXIMIZED=FALSE&amp;VAR:CALENDAR=FIVEDAY&amp;VAR:SYMBOL=B0L8VR&amp;VAR:INDEX=0"}</definedName>
    <definedName name="_2811__FDSAUDITLINK__" hidden="1">{"fdsup://directions/FAT Viewer?action=UPDATE&amp;creator=factset&amp;DYN_ARGS=TRUE&amp;DOC_NAME=FAT:FQL_AUDITING_CLIENT_TEMPLATE.FAT&amp;display_string=Audit&amp;VAR:KEY=ERYTOFIBMX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L8VR&amp;VAR:INDEX=","0"}</definedName>
    <definedName name="_2812__FDSAUDITLINK__" hidden="1">{"fdsup://directions/FAT Viewer?action=UPDATE&amp;creator=factset&amp;DYN_ARGS=TRUE&amp;DOC_NAME=FAT:FQL_AUDITING_CLIENT_TEMPLATE.FAT&amp;display_string=Audit&amp;VAR:KEY=EPEROZCTUF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L8VR&amp;VAR:INDEX=","0"}</definedName>
    <definedName name="_2813__FDSAUDITLINK__" hidden="1">{"fdsup://directions/FAT Viewer?action=UPDATE&amp;creator=factset&amp;DYN_ARGS=TRUE&amp;DOC_NAME=FAT:FQL_AUDITING_CLIENT_TEMPLATE.FAT&amp;display_string=Audit&amp;VAR:KEY=APSTKNITML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L8VR&amp;VAR:INDEX=","0"}</definedName>
    <definedName name="_2814__FDSAUDITLINK__" hidden="1">{"fdsup://directions/FAT Viewer?action=UPDATE&amp;creator=factset&amp;DYN_ARGS=TRUE&amp;DOC_NAME=FAT:FQL_AUDITING_CLIENT_TEMPLATE.FAT&amp;display_string=Audit&amp;VAR:KEY=CREXKZCXGV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L8VR&amp;VAR:INDEX=","0"}</definedName>
    <definedName name="_2815__FDSAUDITLINK__" hidden="1">{"fdsup://directions/FAT Viewer?action=UPDATE&amp;creator=factset&amp;DYN_ARGS=TRUE&amp;DOC_NAME=FAT:FQL_AUDITING_CLIENT_TEMPLATE.FAT&amp;display_string=Audit&amp;VAR:KEY=GPCDKLWLEV&amp;VAR:QUERY=RkZfRUJJVF9JQihBTk4sMjAwNywsLCxTRUsp&amp;WINDOW=FIRST_POPUP&amp;HEIGHT=450&amp;WIDTH=450&amp;START_MA","XIMIZED=FALSE&amp;VAR:CALENDAR=FIVEDAY&amp;VAR:SYMBOL=B0L8VR&amp;VAR:INDEX=0"}</definedName>
    <definedName name="_2816__FDSAUDITLINK__" hidden="1">{"fdsup://directions/FAT Viewer?action=UPDATE&amp;creator=factset&amp;DYN_ARGS=TRUE&amp;DOC_NAME=FAT:FQL_AUDITING_CLIENT_TEMPLATE.FAT&amp;display_string=Audit&amp;VAR:KEY=WPKRSVIBUP&amp;VAR:QUERY=RkZfRUJJVF9JQihBTk4sMjAwOCwsLCxTRUsp&amp;WINDOW=FIRST_POPUP&amp;HEIGHT=450&amp;WIDTH=450&amp;START_MA","XIMIZED=FALSE&amp;VAR:CALENDAR=FIVEDAY&amp;VAR:SYMBOL=B0L8VR&amp;VAR:INDEX=0"}</definedName>
    <definedName name="_2817__FDSAUDITLINK__" hidden="1">{"fdsup://directions/FAT Viewer?action=UPDATE&amp;creator=factset&amp;DYN_ARGS=TRUE&amp;DOC_NAME=FAT:FQL_AUDITING_CLIENT_TEMPLATE.FAT&amp;display_string=Audit&amp;VAR:KEY=CLWZOJUVSJ&amp;VAR:QUERY=RkZfRUJJVF9JQihBTk4sMjAwOSwsLCxTRUsp&amp;WINDOW=FIRST_POPUP&amp;HEIGHT=450&amp;WIDTH=450&amp;START_MA","XIMIZED=FALSE&amp;VAR:CALENDAR=FIVEDAY&amp;VAR:SYMBOL=B0L8VR&amp;VAR:INDEX=0"}</definedName>
    <definedName name="_2818__FDSAUDITLINK__" hidden="1">{"fdsup://Directions/FactSet Auditing Viewer?action=AUDIT_VALUE&amp;DB=129&amp;ID1=449000&amp;VALUEID=04831&amp;SDATE=2008&amp;PERIODTYPE=ANN_STD&amp;window=popup_no_bar&amp;width=385&amp;height=120&amp;START_MAXIMIZED=FALSE&amp;creator=factset&amp;display_string=Audit"}</definedName>
    <definedName name="_2819__FDSAUDITLINK__" hidden="1">{"fdsup://Directions/FactSet Auditing Viewer?action=AUDIT_VALUE&amp;DB=129&amp;ID1=B0L8VR&amp;VALUEID=01001&amp;SDATE=2007&amp;PERIODTYPE=ANN_STD&amp;window=popup_no_bar&amp;width=385&amp;height=120&amp;START_MAXIMIZED=FALSE&amp;creator=factset&amp;display_string=Audit"}</definedName>
    <definedName name="_2820__FDSAUDITLINK__" hidden="1">{"fdsup://Directions/FactSet Auditing Viewer?action=AUDIT_VALUE&amp;DB=129&amp;ID1=B0L8VR&amp;VALUEID=01001&amp;SDATE=2008&amp;PERIODTYPE=ANN_STD&amp;window=popup_no_bar&amp;width=385&amp;height=120&amp;START_MAXIMIZED=FALSE&amp;creator=factset&amp;display_string=Audit"}</definedName>
    <definedName name="_2821__FDSAUDITLINK__" hidden="1">{"fdsup://Directions/FactSet Auditing Viewer?action=AUDIT_VALUE&amp;DB=129&amp;ID1=B0L8VR&amp;VALUEID=18140&amp;SDATE=2007&amp;PERIODTYPE=ANN_STD&amp;window=popup_no_bar&amp;width=385&amp;height=120&amp;START_MAXIMIZED=FALSE&amp;creator=factset&amp;display_string=Audit"}</definedName>
    <definedName name="_2822__FDSAUDITLINK__" hidden="1">{"fdsup://Directions/FactSet Auditing Viewer?action=AUDIT_VALUE&amp;DB=129&amp;ID1=B0L8VR&amp;VALUEID=18140&amp;SDATE=2008&amp;PERIODTYPE=ANN_STD&amp;window=popup_no_bar&amp;width=385&amp;height=120&amp;START_MAXIMIZED=FALSE&amp;creator=factset&amp;display_string=Audit"}</definedName>
    <definedName name="_2823__FDSAUDITLINK__" hidden="1">{"fdsup://directions/FAT Viewer?action=UPDATE&amp;creator=factset&amp;DYN_ARGS=TRUE&amp;DOC_NAME=FAT:FQL_AUDITING_CLIENT_TEMPLATE.FAT&amp;display_string=Audit&amp;VAR:KEY=WREXYPQVQJ&amp;VAR:QUERY=KEZGX0VCSVRfSUIoQU5OLDIwMTAsLCwsU0VLKUBFQ0FfTUVEX0VCSVQoMjAxMCw0MDQzNSwsLCdDVVI9U0VLJ","ywnV0lOPTEwMCxQRVY9WScpKQ==&amp;WINDOW=FIRST_POPUP&amp;HEIGHT=450&amp;WIDTH=450&amp;START_MAXIMIZED=FALSE&amp;VAR:CALENDAR=FIVEDAY&amp;VAR:SYMBOL=B0L8VR&amp;VAR:INDEX=0"}</definedName>
    <definedName name="_2824__FDSAUDITLINK__" hidden="1">{"fdsup://directions/FAT Viewer?action=UPDATE&amp;creator=factset&amp;DYN_ARGS=TRUE&amp;DOC_NAME=FAT:FQL_AUDITING_CLIENT_TEMPLATE.FAT&amp;display_string=Audit&amp;VAR:KEY=YJQDYRMTQL&amp;VAR:QUERY=KEZGX0VCSVRfSUIoQU5OLDIwMTMsLCwsU0VLKUBFQ0FfTUVEX0VCSVQoMjAxMyw0MDQzNSwsLCdDVVI9U0VLJ","ywnV0lOPTEwMCxQRVY9WScpKQ==&amp;WINDOW=FIRST_POPUP&amp;HEIGHT=450&amp;WIDTH=450&amp;START_MAXIMIZED=FALSE&amp;VAR:CALENDAR=FIVEDAY&amp;VAR:SYMBOL=B0L8VR&amp;VAR:INDEX=0"}</definedName>
    <definedName name="_2825__FDSAUDITLINK__" hidden="1">{"fdsup://directions/FAT Viewer?action=UPDATE&amp;creator=factset&amp;DYN_ARGS=TRUE&amp;DOC_NAME=FAT:FQL_AUDITING_CLIENT_TEMPLATE.FAT&amp;display_string=Audit&amp;VAR:KEY=WREXYPQVQJ&amp;VAR:QUERY=KEZGX0VCSVRfSUIoQU5OLDIwMTAsLCwsU0VLKUBFQ0FfTUVEX0VCSVQoMjAxMCw0MDQzNSwsLCdDVVI9U0VLJ","ywnV0lOPTEwMCxQRVY9WScpKQ==&amp;WINDOW=FIRST_POPUP&amp;HEIGHT=450&amp;WIDTH=450&amp;START_MAXIMIZED=FALSE&amp;VAR:CALENDAR=FIVEDAY&amp;VAR:SYMBOL=B0L8VR&amp;VAR:INDEX=0"}</definedName>
    <definedName name="_2826__FDSAUDITLINK__" hidden="1">{"fdsup://directions/FAT Viewer?action=UPDATE&amp;creator=factset&amp;DYN_ARGS=TRUE&amp;DOC_NAME=FAT:FQL_AUDITING_CLIENT_TEMPLATE.FAT&amp;display_string=Audit&amp;VAR:KEY=CJSPODSFIL&amp;VAR:QUERY=KEZGX0VCSVRfSUIoQU5OLDIwMTEsLCwsU0VLKUBFQ0FfTUVEX0VCSVQoMjAxMSw0MDQzNSwsLCdDVVI9U0VLJ","ywnV0lOPTEwMCxQRVY9WScpKQ==&amp;WINDOW=FIRST_POPUP&amp;HEIGHT=450&amp;WIDTH=450&amp;START_MAXIMIZED=FALSE&amp;VAR:CALENDAR=FIVEDAY&amp;VAR:SYMBOL=B0L8VR&amp;VAR:INDEX=0"}</definedName>
    <definedName name="_2827__FDSAUDITLINK__" hidden="1">{"fdsup://directions/FAT Viewer?action=UPDATE&amp;creator=factset&amp;DYN_ARGS=TRUE&amp;DOC_NAME=FAT:FQL_AUDITING_CLIENT_TEMPLATE.FAT&amp;display_string=Audit&amp;VAR:KEY=YPKNWJWZIV&amp;VAR:QUERY=RkZfTkVUX0lOQyhBTk4sMjAwNywsLCxTRUsp&amp;WINDOW=FIRST_POPUP&amp;HEIGHT=450&amp;WIDTH=450&amp;START_MA","XIMIZED=FALSE&amp;VAR:CALENDAR=FIVEDAY&amp;VAR:SYMBOL=B0L8VR&amp;VAR:INDEX=0"}</definedName>
    <definedName name="_2828__FDSAUDITLINK__" hidden="1">{"fdsup://directions/FAT Viewer?action=UPDATE&amp;creator=factset&amp;DYN_ARGS=TRUE&amp;DOC_NAME=FAT:FQL_AUDITING_CLIENT_TEMPLATE.FAT&amp;display_string=Audit&amp;VAR:KEY=OJQPWBKNYJ&amp;VAR:QUERY=RkZfTkVUX0lOQyhBTk4sMjAwOCwsLCxTRUsp&amp;WINDOW=FIRST_POPUP&amp;HEIGHT=450&amp;WIDTH=450&amp;START_MA","XIMIZED=FALSE&amp;VAR:CALENDAR=FIVEDAY&amp;VAR:SYMBOL=B0L8VR&amp;VAR:INDEX=0"}</definedName>
    <definedName name="_2829__FDSAUDITLINK__" hidden="1">{"fdsup://directions/FAT Viewer?action=UPDATE&amp;creator=factset&amp;DYN_ARGS=TRUE&amp;DOC_NAME=FAT:FQL_AUDITING_CLIENT_TEMPLATE.FAT&amp;display_string=Audit&amp;VAR:KEY=GZORMFEFUR&amp;VAR:QUERY=RkZfTkVUX0lOQyhBTk4sMjAwOSwsLCxTRUsp&amp;WINDOW=FIRST_POPUP&amp;HEIGHT=450&amp;WIDTH=450&amp;START_MA","XIMIZED=FALSE&amp;VAR:CALENDAR=FIVEDAY&amp;VAR:SYMBOL=B0L8VR&amp;VAR:INDEX=0"}</definedName>
    <definedName name="_2830__FDSAUDITLINK__" hidden="1">{"fdsup://directions/FAT Viewer?action=UPDATE&amp;creator=factset&amp;DYN_ARGS=TRUE&amp;DOC_NAME=FAT:FQL_AUDITING_CLIENT_TEMPLATE.FAT&amp;display_string=Audit&amp;VAR:KEY=QJILYNATGX&amp;VAR:QUERY=KEZGX05FVF9JTkMoQU5OLDIwMTAsLCwsU0VLKUBFQ0FfTUVEX05FVCgyMDEwLDQwNDM1LCwsJ0NVUj1TRUsnL","CdXSU49MTAwLFBFVj1ZJykp&amp;WINDOW=FIRST_POPUP&amp;HEIGHT=450&amp;WIDTH=450&amp;START_MAXIMIZED=FALSE&amp;VAR:CALENDAR=FIVEDAY&amp;VAR:SYMBOL=B0L8VR&amp;VAR:INDEX=0"}</definedName>
    <definedName name="_2831__FDSAUDITLINK__" hidden="1">{"fdsup://directions/FAT Viewer?action=UPDATE&amp;creator=factset&amp;DYN_ARGS=TRUE&amp;DOC_NAME=FAT:FQL_AUDITING_CLIENT_TEMPLATE.FAT&amp;display_string=Audit&amp;VAR:KEY=OFITGFSBCP&amp;VAR:QUERY=KEZGX05FVF9JTkMoQU5OLDIwMTEsLCwsU0VLKUBFQ0FfTUVEX05FVCgyMDExLDQwNDM1LCwsJ0NVUj1TRUsnL","CdXSU49MTAwLFBFVj1ZJykp&amp;WINDOW=FIRST_POPUP&amp;HEIGHT=450&amp;WIDTH=450&amp;START_MAXIMIZED=FALSE&amp;VAR:CALENDAR=FIVEDAY&amp;VAR:SYMBOL=B0L8VR&amp;VAR:INDEX=0"}</definedName>
    <definedName name="_2832__FDSAUDITLINK__" hidden="1">{"fdsup://directions/FAT Viewer?action=UPDATE&amp;creator=factset&amp;DYN_ARGS=TRUE&amp;DOC_NAME=FAT:FQL_AUDITING_CLIENT_TEMPLATE.FAT&amp;display_string=Audit&amp;VAR:KEY=MVCVIZWDKT&amp;VAR:QUERY=KEZGX05FVF9JTkMoQU5OLDIwMTIsLCwsU0VLKUBFQ0FfTUVEX05FVCgyMDEyLDQwNDM1LCwsJ0NVUj1TRUsnL","CdXSU49MTAwLFBFVj1ZJykp&amp;WINDOW=FIRST_POPUP&amp;HEIGHT=450&amp;WIDTH=450&amp;START_MAXIMIZED=FALSE&amp;VAR:CALENDAR=FIVEDAY&amp;VAR:SYMBOL=B0L8VR&amp;VAR:INDEX=0"}</definedName>
    <definedName name="_2833__FDSAUDITLINK__" hidden="1">{"fdsup://directions/FAT Viewer?action=UPDATE&amp;creator=factset&amp;DYN_ARGS=TRUE&amp;DOC_NAME=FAT:FQL_AUDITING_CLIENT_TEMPLATE.FAT&amp;display_string=Audit&amp;VAR:KEY=GBUVGRQLYN&amp;VAR:QUERY=KEZGX05FVF9JTkMoQU5OLDIwMTMsLCwsU0VLKUBFQ0FfTUVEX05FVCgyMDEzLDQwNDM1LCwsJ0NVUj1TRUsnL","CdXSU49MTAwLFBFVj1ZJykp&amp;WINDOW=FIRST_POPUP&amp;HEIGHT=450&amp;WIDTH=450&amp;START_MAXIMIZED=FALSE&amp;VAR:CALENDAR=FIVEDAY&amp;VAR:SYMBOL=B0L8VR&amp;VAR:INDEX=0"}</definedName>
    <definedName name="_2834__FDSAUDITLINK__" hidden="1">{"fdsup://directions/FAT Viewer?action=UPDATE&amp;creator=factset&amp;DYN_ARGS=TRUE&amp;DOC_NAME=FAT:FQL_AUDITING_CLIENT_TEMPLATE.FAT&amp;display_string=Audit&amp;VAR:KEY=MHKNQDAXMJ&amp;VAR:QUERY=RkZfQ0FQRVgoQU5OLDIwMDcsLCwsU0VLKQ==&amp;WINDOW=FIRST_POPUP&amp;HEIGHT=450&amp;WIDTH=450&amp;START_MA","XIMIZED=FALSE&amp;VAR:CALENDAR=FIVEDAY&amp;VAR:SYMBOL=B0L8VR&amp;VAR:INDEX=0"}</definedName>
    <definedName name="_2835__FDSAUDITLINK__" hidden="1">{"fdsup://directions/FAT Viewer?action=UPDATE&amp;creator=factset&amp;DYN_ARGS=TRUE&amp;DOC_NAME=FAT:FQL_AUDITING_CLIENT_TEMPLATE.FAT&amp;display_string=Audit&amp;VAR:KEY=SPCFMZULMR&amp;VAR:QUERY=RkZfQ0FQRVgoQU5OLDIwMDgsLCwsU0VLKQ==&amp;WINDOW=FIRST_POPUP&amp;HEIGHT=450&amp;WIDTH=450&amp;START_MA","XIMIZED=FALSE&amp;VAR:CALENDAR=FIVEDAY&amp;VAR:SYMBOL=B0L8VR&amp;VAR:INDEX=0"}</definedName>
    <definedName name="_2836__FDSAUDITLINK__" hidden="1">{"fdsup://directions/FAT Viewer?action=UPDATE&amp;creator=factset&amp;DYN_ARGS=TRUE&amp;DOC_NAME=FAT:FQL_AUDITING_CLIENT_TEMPLATE.FAT&amp;display_string=Audit&amp;VAR:KEY=AVKXYXMHCZ&amp;VAR:QUERY=RkZfQ0FQRVgoQU5OLDIwMDksLCwsU0VLKQ==&amp;WINDOW=FIRST_POPUP&amp;HEIGHT=450&amp;WIDTH=450&amp;START_MA","XIMIZED=FALSE&amp;VAR:CALENDAR=FIVEDAY&amp;VAR:SYMBOL=B0L8VR&amp;VAR:INDEX=0"}</definedName>
    <definedName name="_2837__FDSAUDITLINK__" hidden="1">{"fdsup://directions/FAT Viewer?action=UPDATE&amp;creator=factset&amp;DYN_ARGS=TRUE&amp;DOC_NAME=FAT:FQL_AUDITING_CLIENT_TEMPLATE.FAT&amp;display_string=Audit&amp;VAR:KEY=EXEDGBCZQZ&amp;VAR:QUERY=KEZGX0NBUEVYKEFOTiwyMDEwLCwsLFNFSylARUNBX01FRF9DQVBFWCgyMDEwLDQwNDM1LCwsJ0NVUj1TRUsnL","CdXSU49MTAwLFBFVj1ZJykp&amp;WINDOW=FIRST_POPUP&amp;HEIGHT=450&amp;WIDTH=450&amp;START_MAXIMIZED=FALSE&amp;VAR:CALENDAR=FIVEDAY&amp;VAR:SYMBOL=B0L8VR&amp;VAR:INDEX=0"}</definedName>
    <definedName name="_2838__FDSAUDITLINK__" hidden="1">{"fdsup://directions/FAT Viewer?action=UPDATE&amp;creator=factset&amp;DYN_ARGS=TRUE&amp;DOC_NAME=FAT:FQL_AUDITING_CLIENT_TEMPLATE.FAT&amp;display_string=Audit&amp;VAR:KEY=MJAVSNYLON&amp;VAR:QUERY=KEZGX0NBUEVYKEFOTiwyMDExLCwsLFNFSylARUNBX01FRF9DQVBFWCgyMDExLDQwNDM1LCwsJ0NVUj1TRUsnL","CdXSU49MTAwLFBFVj1ZJykp&amp;WINDOW=FIRST_POPUP&amp;HEIGHT=450&amp;WIDTH=450&amp;START_MAXIMIZED=FALSE&amp;VAR:CALENDAR=FIVEDAY&amp;VAR:SYMBOL=B0L8VR&amp;VAR:INDEX=0"}</definedName>
    <definedName name="_2839__FDSAUDITLINK__" hidden="1">{"fdsup://directions/FAT Viewer?action=UPDATE&amp;creator=factset&amp;DYN_ARGS=TRUE&amp;DOC_NAME=FAT:FQL_AUDITING_CLIENT_TEMPLATE.FAT&amp;display_string=Audit&amp;VAR:KEY=CJSPODSFIL&amp;VAR:QUERY=KEZGX0VCSVRfSUIoQU5OLDIwMTEsLCwsU0VLKUBFQ0FfTUVEX0VCSVQoMjAxMSw0MDQzNSwsLCdDVVI9U0VLJ","ywnV0lOPTEwMCxQRVY9WScpKQ==&amp;WINDOW=FIRST_POPUP&amp;HEIGHT=450&amp;WIDTH=450&amp;START_MAXIMIZED=FALSE&amp;VAR:CALENDAR=FIVEDAY&amp;VAR:SYMBOL=B0L8VR&amp;VAR:INDEX=0"}</definedName>
    <definedName name="_2840__FDSAUDITLINK__" hidden="1">{"fdsup://directions/FAT Viewer?action=UPDATE&amp;creator=factset&amp;DYN_ARGS=TRUE&amp;DOC_NAME=FAT:FQL_AUDITING_CLIENT_TEMPLATE.FAT&amp;display_string=Audit&amp;VAR:KEY=OJWXSVOXQL&amp;VAR:QUERY=KEZGX0VCSVRfSUIoQU5OLDIwMTIsLCwsU0VLKUBFQ0FfTUVEX0VCSVQoMjAxMiw0MDQzNSwsLCdDVVI9U0VLJ","ywnV0lOPTEwMCxQRVY9WScpKQ==&amp;WINDOW=FIRST_POPUP&amp;HEIGHT=450&amp;WIDTH=450&amp;START_MAXIMIZED=FALSE&amp;VAR:CALENDAR=FIVEDAY&amp;VAR:SYMBOL=B0L8VR&amp;VAR:INDEX=0"}</definedName>
    <definedName name="_2841__FDSAUDITLINK__" hidden="1">{"fdsup://directions/FAT Viewer?action=UPDATE&amp;creator=factset&amp;DYN_ARGS=TRUE&amp;DOC_NAME=FAT:FQL_AUDITING_CLIENT_TEMPLATE.FAT&amp;display_string=Audit&amp;VAR:KEY=QHMDSNKLAR&amp;VAR:QUERY=KEZGX0NBUEVYKEFOTiwyMDEyLCwsLFNFSylARUNBX01FRF9DQVBFWCgyMDEyLDQwNDM1LCwsJ0NVUj1TRUsnL","CdXSU49MTAwLFBFVj1ZJykp&amp;WINDOW=FIRST_POPUP&amp;HEIGHT=450&amp;WIDTH=450&amp;START_MAXIMIZED=FALSE&amp;VAR:CALENDAR=FIVEDAY&amp;VAR:SYMBOL=B0L8VR&amp;VAR:INDEX=0"}</definedName>
    <definedName name="_2842__FDSAUDITLINK__" hidden="1">{"fdsup://Directions/FactSet Auditing Viewer?action=AUDIT_VALUE&amp;DB=129&amp;ID1=B0L8VR&amp;VALUEID=01250&amp;SDATE=2007&amp;PERIODTYPE=ANN_STD&amp;window=popup_no_bar&amp;width=385&amp;height=120&amp;START_MAXIMIZED=FALSE&amp;creator=factset&amp;display_string=Audit"}</definedName>
    <definedName name="_2843__FDSAUDITLINK__" hidden="1">{"fdsup://Directions/FactSet Auditing Viewer?action=AUDIT_VALUE&amp;DB=129&amp;ID1=B0L8VR&amp;VALUEID=01250&amp;SDATE=2008&amp;PERIODTYPE=ANN_STD&amp;window=popup_no_bar&amp;width=385&amp;height=120&amp;START_MAXIMIZED=FALSE&amp;creator=factset&amp;display_string=Audit"}</definedName>
    <definedName name="_2844__FDSAUDITLINK__" hidden="1">{"fdsup://directions/FAT Viewer?action=UPDATE&amp;creator=factset&amp;DYN_ARGS=TRUE&amp;DOC_NAME=FAT:FQL_AUDITING_CLIENT_TEMPLATE.FAT&amp;display_string=Audit&amp;VAR:KEY=SDATOFITWL&amp;VAR:QUERY=KEZGX0NBUEVYKEFOTiwyMDEzLCwsLFNFSylARUNBX01FRF9DQVBFWCgyMDEzLDQwNDM1LCwsJ0NVUj1TRUsnL","CdXSU49MTAwLFBFVj1ZJykp&amp;WINDOW=FIRST_POPUP&amp;HEIGHT=450&amp;WIDTH=450&amp;START_MAXIMIZED=FALSE&amp;VAR:CALENDAR=FIVEDAY&amp;VAR:SYMBOL=B0L8VR&amp;VAR:INDEX=0"}</definedName>
    <definedName name="_2845__FDSAUDITLINK__" hidden="1">{"fdsup://directions/FAT Viewer?action=UPDATE&amp;creator=factset&amp;DYN_ARGS=TRUE&amp;DOC_NAME=FAT:FQL_AUDITING_CLIENT_TEMPLATE.FAT&amp;display_string=Audit&amp;VAR:KEY=OXYFWPATQD&amp;VAR:QUERY=RkZfRUJJVERBX0lCKEFOTiwyMDA3LCwsLEVVUik=&amp;WINDOW=FIRST_POPUP&amp;HEIGHT=450&amp;WIDTH=450&amp;STAR","T_MAXIMIZED=FALSE&amp;VAR:CALENDAR=FIVEDAY&amp;VAR:SYMBOL=546239&amp;VAR:INDEX=0"}</definedName>
    <definedName name="_2846__FDSAUDITLINK__" hidden="1">{"fdsup://directions/FAT Viewer?action=UPDATE&amp;creator=factset&amp;DYN_ARGS=TRUE&amp;DOC_NAME=FAT:FQL_AUDITING_CLIENT_TEMPLATE.FAT&amp;display_string=Audit&amp;VAR:KEY=AXULQDSLQJ&amp;VAR:QUERY=RkZfRUJJVERBX0lCKEFOTiwyMDA4LCwsLEVVUik=&amp;WINDOW=FIRST_POPUP&amp;HEIGHT=450&amp;WIDTH=450&amp;STAR","T_MAXIMIZED=FALSE&amp;VAR:CALENDAR=FIVEDAY&amp;VAR:SYMBOL=546239&amp;VAR:INDEX=0"}</definedName>
    <definedName name="_2847__FDSAUDITLINK__" hidden="1">{"fdsup://directions/FAT Viewer?action=UPDATE&amp;creator=factset&amp;DYN_ARGS=TRUE&amp;DOC_NAME=FAT:FQL_AUDITING_CLIENT_TEMPLATE.FAT&amp;display_string=Audit&amp;VAR:KEY=QZQPGHAJIT&amp;VAR:QUERY=RkZfRUJJVERBX0lCKEFOTiwyMDA5LCwsLEVVUik=&amp;WINDOW=FIRST_POPUP&amp;HEIGHT=450&amp;WIDTH=450&amp;STAR","T_MAXIMIZED=FALSE&amp;VAR:CALENDAR=FIVEDAY&amp;VAR:SYMBOL=546239&amp;VAR:INDEX=0"}</definedName>
    <definedName name="_2848__FDSAUDITLINK__" hidden="1">{"fdsup://directions/FAT Viewer?action=UPDATE&amp;creator=factset&amp;DYN_ARGS=TRUE&amp;DOC_NAME=FAT:FQL_AUDITING_CLIENT_TEMPLATE.FAT&amp;display_string=Audit&amp;VAR:KEY=CDYBWFGVMD&amp;VAR:QUERY=KEZGX0VCSVREQV9JQihBTk4sMjAxMCwsLCxFVVIpQEVDQV9NRURfRUJJVERBKDIwMTAsNDA0MzUsLCwnQ1VSP","UVVUicsJ1dJTj0xMDAsUEVWPVknKSk=&amp;WINDOW=FIRST_POPUP&amp;HEIGHT=450&amp;WIDTH=450&amp;START_MAXIMIZED=FALSE&amp;VAR:CALENDAR=FIVEDAY&amp;VAR:SYMBOL=546239&amp;VAR:INDEX=0"}</definedName>
    <definedName name="_2849__FDSAUDITLINK__" hidden="1">{"fdsup://directions/FAT Viewer?action=UPDATE&amp;creator=factset&amp;DYN_ARGS=TRUE&amp;DOC_NAME=FAT:FQL_AUDITING_CLIENT_TEMPLATE.FAT&amp;display_string=Audit&amp;VAR:KEY=STOBURMJWR&amp;VAR:QUERY=KEZGX0VCSVREQV9JQihBTk4sMjAxMSwsLCxFVVIpQEVDQV9NRURfRUJJVERBKDIwMTEsNDA0MzUsLCwnQ1VSP","UVVUicsJ1dJTj0xMDAsUEVWPVknKSk=&amp;WINDOW=FIRST_POPUP&amp;HEIGHT=450&amp;WIDTH=450&amp;START_MAXIMIZED=FALSE&amp;VAR:CALENDAR=FIVEDAY&amp;VAR:SYMBOL=546239&amp;VAR:INDEX=0"}</definedName>
    <definedName name="_2850__FDSAUDITLINK__" hidden="1">{"fdsup://directions/FAT Viewer?action=UPDATE&amp;creator=factset&amp;DYN_ARGS=TRUE&amp;DOC_NAME=FAT:FQL_AUDITING_CLIENT_TEMPLATE.FAT&amp;display_string=Audit&amp;VAR:KEY=EHWVCVUHCF&amp;VAR:QUERY=KEZGX0VCSVREQV9JQihBTk4sMjAxMiwsLCxFVVIpQEVDQV9NRURfRUJJVERBKDIwMTIsNDA0MzUsLCwnQ1VSP","UVVUicsJ1dJTj0xMDAsUEVWPVknKSk=&amp;WINDOW=FIRST_POPUP&amp;HEIGHT=450&amp;WIDTH=450&amp;START_MAXIMIZED=FALSE&amp;VAR:CALENDAR=FIVEDAY&amp;VAR:SYMBOL=546239&amp;VAR:INDEX=0"}</definedName>
    <definedName name="_2851__FDSAUDITLINK__" hidden="1">{"fdsup://directions/FAT Viewer?action=UPDATE&amp;creator=factset&amp;DYN_ARGS=TRUE&amp;DOC_NAME=FAT:FQL_AUDITING_CLIENT_TEMPLATE.FAT&amp;display_string=Audit&amp;VAR:KEY=UBMNEXSFAF&amp;VAR:QUERY=KEZGX0VCSVREQV9JQihBTk4sMjAxMywsLCxFVVIpQEVDQV9NRURfRUJJVERBKDIwMTMsNDA0MzUsLCwnQ1VSP","UVVUicsJ1dJTj0xMDAsUEVWPVknKSk=&amp;WINDOW=FIRST_POPUP&amp;HEIGHT=450&amp;WIDTH=450&amp;START_MAXIMIZED=FALSE&amp;VAR:CALENDAR=FIVEDAY&amp;VAR:SYMBOL=546239&amp;VAR:INDEX=0"}</definedName>
    <definedName name="_2852__FDSAUDITLINK__" hidden="1">{"fdsup://directions/FAT Viewer?action=UPDATE&amp;creator=factset&amp;DYN_ARGS=TRUE&amp;DOC_NAME=FAT:FQL_AUDITING_CLIENT_TEMPLATE.FAT&amp;display_string=Audit&amp;VAR:KEY=GXAJSTSPAB&amp;VAR:QUERY=RkZfRUJJVF9JQihBTk4sMjAwNywsLCxFVVIpK0ZGX0FNT1JUX0NGKEFOTiwyMDA3LCwsLEVVUik=&amp;WINDOW=F","IRST_POPUP&amp;HEIGHT=450&amp;WIDTH=450&amp;START_MAXIMIZED=FALSE&amp;VAR:CALENDAR=FIVEDAY&amp;VAR:SYMBOL=546239&amp;VAR:INDEX=0"}</definedName>
    <definedName name="_2853__FDSAUDITLINK__" hidden="1">{"fdsup://directions/FAT Viewer?action=UPDATE&amp;creator=factset&amp;DYN_ARGS=TRUE&amp;DOC_NAME=FAT:FQL_AUDITING_CLIENT_TEMPLATE.FAT&amp;display_string=Audit&amp;VAR:KEY=CRGPOFQNGD&amp;VAR:QUERY=RkZfRUJJVF9JQihBTk4sMjAwOCwsLCxFVVIpK0ZGX0FNT1JUX0NGKEFOTiwyMDA4LCwsLEVVUik=&amp;WINDOW=F","IRST_POPUP&amp;HEIGHT=450&amp;WIDTH=450&amp;START_MAXIMIZED=FALSE&amp;VAR:CALENDAR=FIVEDAY&amp;VAR:SYMBOL=546239&amp;VAR:INDEX=0"}</definedName>
    <definedName name="_2854__FDSAUDITLINK__" hidden="1">{"fdsup://directions/FAT Viewer?action=UPDATE&amp;creator=factset&amp;DYN_ARGS=TRUE&amp;DOC_NAME=FAT:FQL_AUDITING_CLIENT_TEMPLATE.FAT&amp;display_string=Audit&amp;VAR:KEY=AZYFWXCVWX&amp;VAR:QUERY=RkZfRUJJVF9JQihBTk4sMjAwOSwsLCxFVVIpK0ZGX0FNT1JUX0NGKEFOTiwyMDA5LCwsLEVVUik=&amp;WINDOW=F","IRST_POPUP&amp;HEIGHT=450&amp;WIDTH=450&amp;START_MAXIMIZED=FALSE&amp;VAR:CALENDAR=FIVEDAY&amp;VAR:SYMBOL=546239&amp;VAR:INDEX=0"}</definedName>
    <definedName name="_2855__FDSAUDITLINK__" hidden="1">{"fdsup://directions/FAT Viewer?action=UPDATE&amp;creator=factset&amp;DYN_ARGS=TRUE&amp;DOC_NAME=FAT:FQL_AUDITING_CLIENT_TEMPLATE.FAT&amp;display_string=Audit&amp;VAR:KEY=CLETODYTCD&amp;VAR:QUERY=KChGRl9FQklUX0lCKEFOTiwyMDEwLCwsLEVVUikrRkZfQU1PUlRfQ0YoQU5OLDIwMTAsLCwsRVVSKSlAKEVDQ","V9NRURfRUJJVCgyMDEwLDQwNDM1LCwsJ0NVUj1FVVInLCdXSU49MTAwLFBFVj1ZJykrWkFWKEVDQV9NRURfR1coMjAxMCw0MDQzNSwsLCdDVVI9RVVSJywnV0lOPTEwMCxQRVY9WScpKSkp&amp;WINDOW=FIRST_POPUP&amp;HEIGHT=450&amp;WIDTH=450&amp;START_MAXIMIZED=FALSE&amp;VAR:CALENDAR=FIVEDAY&amp;VAR:SYMBOL=546239&amp;VAR:INDEX=","0"}</definedName>
    <definedName name="_2856__FDSAUDITLINK__" hidden="1">{"fdsup://directions/FAT Viewer?action=UPDATE&amp;creator=factset&amp;DYN_ARGS=TRUE&amp;DOC_NAME=FAT:FQL_AUDITING_CLIENT_TEMPLATE.FAT&amp;display_string=Audit&amp;VAR:KEY=IFWPSXMJUH&amp;VAR:QUERY=KChGRl9FQklUX0lCKEFOTiwyMDExLCwsLEVVUikrRkZfQU1PUlRfQ0YoQU5OLDIwMTEsLCwsRVVSKSlAKEVDQ","V9NRURfRUJJVCgyMDExLDQwNDM1LCwsJ0NVUj1FVVInLCdXSU49MTAwLFBFVj1ZJykrWkFWKEVDQV9NRURfR1coMjAxMSw0MDQzNSwsLCdDVVI9RVVSJywnV0lOPTEwMCxQRVY9WScpKSkp&amp;WINDOW=FIRST_POPUP&amp;HEIGHT=450&amp;WIDTH=450&amp;START_MAXIMIZED=FALSE&amp;VAR:CALENDAR=FIVEDAY&amp;VAR:SYMBOL=546239&amp;VAR:INDEX=","0"}</definedName>
    <definedName name="_2857__FDSAUDITLINK__" hidden="1">{"fdsup://directions/FAT Viewer?action=UPDATE&amp;creator=factset&amp;DYN_ARGS=TRUE&amp;DOC_NAME=FAT:FQL_AUDITING_CLIENT_TEMPLATE.FAT&amp;display_string=Audit&amp;VAR:KEY=CPKTODEPGF&amp;VAR:QUERY=KChGRl9FQklUX0lCKEFOTiwyMDEyLCwsLEVVUikrRkZfQU1PUlRfQ0YoQU5OLDIwMTIsLCwsRVVSKSlAKEVDQ","V9NRURfRUJJVCgyMDEyLDQwNDM1LCwsJ0NVUj1FVVInLCdXSU49MTAwLFBFVj1ZJykrWkFWKEVDQV9NRURfR1coMjAxMiw0MDQzNSwsLCdDVVI9RVVSJywnV0lOPTEwMCxQRVY9WScpKSkp&amp;WINDOW=FIRST_POPUP&amp;HEIGHT=450&amp;WIDTH=450&amp;START_MAXIMIZED=FALSE&amp;VAR:CALENDAR=FIVEDAY&amp;VAR:SYMBOL=546239&amp;VAR:INDEX=","0"}</definedName>
    <definedName name="_2858__FDSAUDITLINK__" hidden="1">{"fdsup://directions/FAT Viewer?action=UPDATE&amp;creator=factset&amp;DYN_ARGS=TRUE&amp;DOC_NAME=FAT:FQL_AUDITING_CLIENT_TEMPLATE.FAT&amp;display_string=Audit&amp;VAR:KEY=SPMFETCVAL&amp;VAR:QUERY=KChGRl9FQklUX0lCKEFOTiwyMDEzLCwsLEVVUikrRkZfQU1PUlRfQ0YoQU5OLDIwMTMsLCwsRVVSKSlAKEVDQ","V9NRURfRUJJVCgyMDEzLDQwNDM1LCwsJ0NVUj1FVVInLCdXSU49MTAwLFBFVj1ZJykrWkFWKEVDQV9NRURfR1coMjAxMyw0MDQzNSwsLCdDVVI9RVVSJywnV0lOPTEwMCxQRVY9WScpKSkp&amp;WINDOW=FIRST_POPUP&amp;HEIGHT=450&amp;WIDTH=450&amp;START_MAXIMIZED=FALSE&amp;VAR:CALENDAR=FIVEDAY&amp;VAR:SYMBOL=546239&amp;VAR:INDEX=","0"}</definedName>
    <definedName name="_2859__FDSAUDITLINK__" hidden="1">{"fdsup://directions/FAT Viewer?action=UPDATE&amp;creator=factset&amp;DYN_ARGS=TRUE&amp;DOC_NAME=FAT:FQL_AUDITING_CLIENT_TEMPLATE.FAT&amp;display_string=Audit&amp;VAR:KEY=IRAZYJCBMH&amp;VAR:QUERY=RkZfRUJJVF9JQihBTk4sMjAwNywsLCxFVVIp&amp;WINDOW=FIRST_POPUP&amp;HEIGHT=450&amp;WIDTH=450&amp;START_MA","XIMIZED=FALSE&amp;VAR:CALENDAR=FIVEDAY&amp;VAR:SYMBOL=546239&amp;VAR:INDEX=0"}</definedName>
    <definedName name="_2860__FDSAUDITLINK__" hidden="1">{"fdsup://directions/FAT Viewer?action=UPDATE&amp;creator=factset&amp;DYN_ARGS=TRUE&amp;DOC_NAME=FAT:FQL_AUDITING_CLIENT_TEMPLATE.FAT&amp;display_string=Audit&amp;VAR:KEY=YRQVYRMVIX&amp;VAR:QUERY=RkZfRUJJVF9JQihBTk4sMjAwOCwsLCxFVVIp&amp;WINDOW=FIRST_POPUP&amp;HEIGHT=450&amp;WIDTH=450&amp;START_MA","XIMIZED=FALSE&amp;VAR:CALENDAR=FIVEDAY&amp;VAR:SYMBOL=546239&amp;VAR:INDEX=0"}</definedName>
    <definedName name="_2861__FDSAUDITLINK__" hidden="1">{"fdsup://directions/FAT Viewer?action=UPDATE&amp;creator=factset&amp;DYN_ARGS=TRUE&amp;DOC_NAME=FAT:FQL_AUDITING_CLIENT_TEMPLATE.FAT&amp;display_string=Audit&amp;VAR:KEY=CNIPYBMDUT&amp;VAR:QUERY=RkZfRUJJVF9JQihBTk4sMjAwOSwsLCxFVVIp&amp;WINDOW=FIRST_POPUP&amp;HEIGHT=450&amp;WIDTH=450&amp;START_MA","XIMIZED=FALSE&amp;VAR:CALENDAR=FIVEDAY&amp;VAR:SYMBOL=546239&amp;VAR:INDEX=0"}</definedName>
    <definedName name="_2862__FDSAUDITLINK__" hidden="1">{"fdsup://Directions/FactSet Auditing Viewer?action=AUDIT_VALUE&amp;DB=129&amp;ID1=B0L8VR&amp;VALUEID=04831&amp;SDATE=2007&amp;PERIODTYPE=ANN_STD&amp;window=popup_no_bar&amp;width=385&amp;height=120&amp;START_MAXIMIZED=FALSE&amp;creator=factset&amp;display_string=Audit"}</definedName>
    <definedName name="_2863__FDSAUDITLINK__" hidden="1">{"fdsup://Directions/FactSet Auditing Viewer?action=AUDIT_VALUE&amp;DB=129&amp;ID1=B0L8VR&amp;VALUEID=04831&amp;SDATE=2008&amp;PERIODTYPE=ANN_STD&amp;window=popup_no_bar&amp;width=385&amp;height=120&amp;START_MAXIMIZED=FALSE&amp;creator=factset&amp;display_string=Audit"}</definedName>
    <definedName name="_2864__FDSAUDITLINK__" hidden="1">{"fdsup://Directions/FactSet Auditing Viewer?action=AUDIT_VALUE&amp;DB=129&amp;ID1=546239&amp;VALUEID=01001&amp;SDATE=2008&amp;PERIODTYPE=ANN_STD&amp;window=popup_no_bar&amp;width=385&amp;height=120&amp;START_MAXIMIZED=FALSE&amp;creator=factset&amp;display_string=Audit"}</definedName>
    <definedName name="_2865__FDSAUDITLINK__" hidden="1">{"fdsup://Directions/FactSet Auditing Viewer?action=AUDIT_VALUE&amp;DB=129&amp;ID1=546239&amp;VALUEID=01001&amp;SDATE=2009&amp;PERIODTYPE=ANN_STD&amp;window=popup_no_bar&amp;width=385&amp;height=120&amp;START_MAXIMIZED=FALSE&amp;creator=factset&amp;display_string=Audit"}</definedName>
    <definedName name="_2866__FDSAUDITLINK__" hidden="1">{"fdsup://directions/FAT Viewer?action=UPDATE&amp;creator=factset&amp;DYN_ARGS=TRUE&amp;DOC_NAME=FAT:FQL_AUDITING_CLIENT_TEMPLATE.FAT&amp;display_string=Audit&amp;VAR:KEY=MHEFWFGLQJ&amp;VAR:QUERY=KEZGX0VCSVRfSUIoQU5OLDIwMTAsLCwsRVVSKUBFQ0FfTUVEX0VCSVQoMjAxMCw0MDQzNSwsLCdDVVI9RVVSJ","ywnV0lOPTEwMCxQRVY9WScpKQ==&amp;WINDOW=FIRST_POPUP&amp;HEIGHT=450&amp;WIDTH=450&amp;START_MAXIMIZED=FALSE&amp;VAR:CALENDAR=FIVEDAY&amp;VAR:SYMBOL=546239&amp;VAR:INDEX=0"}</definedName>
    <definedName name="_2867__FDSAUDITLINK__" hidden="1">{"fdsup://directions/FAT Viewer?action=UPDATE&amp;creator=factset&amp;DYN_ARGS=TRUE&amp;DOC_NAME=FAT:FQL_AUDITING_CLIENT_TEMPLATE.FAT&amp;display_string=Audit&amp;VAR:KEY=CBAVGXELAX&amp;VAR:QUERY=KEZGX0VCSVRfSUIoQU5OLDIwMTMsLCwsRVVSKUBFQ0FfTUVEX0VCSVQoMjAxMyw0MDQzNSwsLCdDVVI9RVVSJ","ywnV0lOPTEwMCxQRVY9WScpKQ==&amp;WINDOW=FIRST_POPUP&amp;HEIGHT=450&amp;WIDTH=450&amp;START_MAXIMIZED=FALSE&amp;VAR:CALENDAR=FIVEDAY&amp;VAR:SYMBOL=546239&amp;VAR:INDEX=0"}</definedName>
    <definedName name="_2868__FDSAUDITLINK__" hidden="1">{"fdsup://directions/FAT Viewer?action=UPDATE&amp;creator=factset&amp;DYN_ARGS=TRUE&amp;DOC_NAME=FAT:FQL_AUDITING_CLIENT_TEMPLATE.FAT&amp;display_string=Audit&amp;VAR:KEY=MHEFWFGLQJ&amp;VAR:QUERY=KEZGX0VCSVRfSUIoQU5OLDIwMTAsLCwsRVVSKUBFQ0FfTUVEX0VCSVQoMjAxMCw0MDQzNSwsLCdDVVI9RVVSJ","ywnV0lOPTEwMCxQRVY9WScpKQ==&amp;WINDOW=FIRST_POPUP&amp;HEIGHT=450&amp;WIDTH=450&amp;START_MAXIMIZED=FALSE&amp;VAR:CALENDAR=FIVEDAY&amp;VAR:SYMBOL=546239&amp;VAR:INDEX=0"}</definedName>
    <definedName name="_2869__FDSAUDITLINK__" hidden="1">{"fdsup://directions/FAT Viewer?action=UPDATE&amp;creator=factset&amp;DYN_ARGS=TRUE&amp;DOC_NAME=FAT:FQL_AUDITING_CLIENT_TEMPLATE.FAT&amp;display_string=Audit&amp;VAR:KEY=WXCDMXMHWZ&amp;VAR:QUERY=KEZGX0VCSVRfSUIoQU5OLDIwMTEsLCwsRVVSKUBFQ0FfTUVEX0VCSVQoMjAxMSw0MDQzNSwsLCdDVVI9RVVSJ","ywnV0lOPTEwMCxQRVY9WScpKQ==&amp;WINDOW=FIRST_POPUP&amp;HEIGHT=450&amp;WIDTH=450&amp;START_MAXIMIZED=FALSE&amp;VAR:CALENDAR=FIVEDAY&amp;VAR:SYMBOL=546239&amp;VAR:INDEX=0"}</definedName>
    <definedName name="_2870__FDSAUDITLINK__" hidden="1">{"fdsup://directions/FAT Viewer?action=UPDATE&amp;creator=factset&amp;DYN_ARGS=TRUE&amp;DOC_NAME=FAT:FQL_AUDITING_CLIENT_TEMPLATE.FAT&amp;display_string=Audit&amp;VAR:KEY=EPYZQXYRAR&amp;VAR:QUERY=RkZfTkVUX0lOQyhBTk4sMjAwNywsLCxFVVIp&amp;WINDOW=FIRST_POPUP&amp;HEIGHT=450&amp;WIDTH=450&amp;START_MA","XIMIZED=FALSE&amp;VAR:CALENDAR=FIVEDAY&amp;VAR:SYMBOL=546239&amp;VAR:INDEX=0"}</definedName>
    <definedName name="_2871__FDSAUDITLINK__" hidden="1">{"fdsup://directions/FAT Viewer?action=UPDATE&amp;creator=factset&amp;DYN_ARGS=TRUE&amp;DOC_NAME=FAT:FQL_AUDITING_CLIENT_TEMPLATE.FAT&amp;display_string=Audit&amp;VAR:KEY=OJSLEXSZOZ&amp;VAR:QUERY=RkZfTkVUX0lOQyhBTk4sMjAwOCwsLCxFVVIp&amp;WINDOW=FIRST_POPUP&amp;HEIGHT=450&amp;WIDTH=450&amp;START_MA","XIMIZED=FALSE&amp;VAR:CALENDAR=FIVEDAY&amp;VAR:SYMBOL=546239&amp;VAR:INDEX=0"}</definedName>
    <definedName name="_2872__FDSAUDITLINK__" hidden="1">{"fdsup://directions/FAT Viewer?action=UPDATE&amp;creator=factset&amp;DYN_ARGS=TRUE&amp;DOC_NAME=FAT:FQL_AUDITING_CLIENT_TEMPLATE.FAT&amp;display_string=Audit&amp;VAR:KEY=YRCFUHWPSF&amp;VAR:QUERY=RkZfTkVUX0lOQyhBTk4sMjAwOSwsLCxFVVIp&amp;WINDOW=FIRST_POPUP&amp;HEIGHT=450&amp;WIDTH=450&amp;START_MA","XIMIZED=FALSE&amp;VAR:CALENDAR=FIVEDAY&amp;VAR:SYMBOL=546239&amp;VAR:INDEX=0"}</definedName>
    <definedName name="_2873__FDSAUDITLINK__" hidden="1">{"fdsup://directions/FAT Viewer?action=UPDATE&amp;creator=factset&amp;DYN_ARGS=TRUE&amp;DOC_NAME=FAT:FQL_AUDITING_CLIENT_TEMPLATE.FAT&amp;display_string=Audit&amp;VAR:KEY=IZYJSLSNMH&amp;VAR:QUERY=KEZGX05FVF9JTkMoQU5OLDIwMTAsLCwsRVVSKUBFQ0FfTUVEX05FVCgyMDEwLDQwNDM1LCwsJ0NVUj1FVVInL","CdXSU49MTAwLFBFVj1ZJykp&amp;WINDOW=FIRST_POPUP&amp;HEIGHT=450&amp;WIDTH=450&amp;START_MAXIMIZED=FALSE&amp;VAR:CALENDAR=FIVEDAY&amp;VAR:SYMBOL=546239&amp;VAR:INDEX=0"}</definedName>
    <definedName name="_2874__FDSAUDITLINK__" hidden="1">{"fdsup://directions/FAT Viewer?action=UPDATE&amp;creator=factset&amp;DYN_ARGS=TRUE&amp;DOC_NAME=FAT:FQL_AUDITING_CLIENT_TEMPLATE.FAT&amp;display_string=Audit&amp;VAR:KEY=UZMLCXCTSD&amp;VAR:QUERY=KEZGX05FVF9JTkMoQU5OLDIwMTEsLCwsRVVSKUBFQ0FfTUVEX05FVCgyMDExLDQwNDM1LCwsJ0NVUj1FVVInL","CdXSU49MTAwLFBFVj1ZJykp&amp;WINDOW=FIRST_POPUP&amp;HEIGHT=450&amp;WIDTH=450&amp;START_MAXIMIZED=FALSE&amp;VAR:CALENDAR=FIVEDAY&amp;VAR:SYMBOL=546239&amp;VAR:INDEX=0"}</definedName>
    <definedName name="_2875__FDSAUDITLINK__" hidden="1">{"fdsup://directions/FAT Viewer?action=UPDATE&amp;creator=factset&amp;DYN_ARGS=TRUE&amp;DOC_NAME=FAT:FQL_AUDITING_CLIENT_TEMPLATE.FAT&amp;display_string=Audit&amp;VAR:KEY=CTWBETIVCV&amp;VAR:QUERY=KEZGX05FVF9JTkMoQU5OLDIwMTIsLCwsRVVSKUBFQ0FfTUVEX05FVCgyMDEyLDQwNDM1LCwsJ0NVUj1FVVInL","CdXSU49MTAwLFBFVj1ZJykp&amp;WINDOW=FIRST_POPUP&amp;HEIGHT=450&amp;WIDTH=450&amp;START_MAXIMIZED=FALSE&amp;VAR:CALENDAR=FIVEDAY&amp;VAR:SYMBOL=546239&amp;VAR:INDEX=0"}</definedName>
    <definedName name="_2876__FDSAUDITLINK__" hidden="1">{"fdsup://directions/FAT Viewer?action=UPDATE&amp;creator=factset&amp;DYN_ARGS=TRUE&amp;DOC_NAME=FAT:FQL_AUDITING_CLIENT_TEMPLATE.FAT&amp;display_string=Audit&amp;VAR:KEY=IRCXKNYXYJ&amp;VAR:QUERY=KEZGX05FVF9JTkMoQU5OLDIwMTMsLCwsRVVSKUBFQ0FfTUVEX05FVCgyMDEzLDQwNDM1LCwsJ0NVUj1FVVInL","CdXSU49MTAwLFBFVj1ZJykp&amp;WINDOW=FIRST_POPUP&amp;HEIGHT=450&amp;WIDTH=450&amp;START_MAXIMIZED=FALSE&amp;VAR:CALENDAR=FIVEDAY&amp;VAR:SYMBOL=546239&amp;VAR:INDEX=0"}</definedName>
    <definedName name="_2877__FDSAUDITLINK__" hidden="1">{"fdsup://directions/FAT Viewer?action=UPDATE&amp;creator=factset&amp;DYN_ARGS=TRUE&amp;DOC_NAME=FAT:FQL_AUDITING_CLIENT_TEMPLATE.FAT&amp;display_string=Audit&amp;VAR:KEY=CTELIHIJYH&amp;VAR:QUERY=RkZfQ0FQRVgoQU5OLDIwMDcsLCwsRVVSKQ==&amp;WINDOW=FIRST_POPUP&amp;HEIGHT=450&amp;WIDTH=450&amp;START_MA","XIMIZED=FALSE&amp;VAR:CALENDAR=FIVEDAY&amp;VAR:SYMBOL=546239&amp;VAR:INDEX=0"}</definedName>
    <definedName name="_2878__FDSAUDITLINK__" hidden="1">{"fdsup://directions/FAT Viewer?action=UPDATE&amp;creator=factset&amp;DYN_ARGS=TRUE&amp;DOC_NAME=FAT:FQL_AUDITING_CLIENT_TEMPLATE.FAT&amp;display_string=Audit&amp;VAR:KEY=ABAVSPULSD&amp;VAR:QUERY=RkZfQ0FQRVgoQU5OLDIwMDgsLCwsRVVSKQ==&amp;WINDOW=FIRST_POPUP&amp;HEIGHT=450&amp;WIDTH=450&amp;START_MA","XIMIZED=FALSE&amp;VAR:CALENDAR=FIVEDAY&amp;VAR:SYMBOL=546239&amp;VAR:INDEX=0"}</definedName>
    <definedName name="_2879__FDSAUDITLINK__" hidden="1">{"fdsup://directions/FAT Viewer?action=UPDATE&amp;creator=factset&amp;DYN_ARGS=TRUE&amp;DOC_NAME=FAT:FQL_AUDITING_CLIENT_TEMPLATE.FAT&amp;display_string=Audit&amp;VAR:KEY=ALYHSNQNCL&amp;VAR:QUERY=RkZfQ0FQRVgoQU5OLDIwMDksLCwsRVVSKQ==&amp;WINDOW=FIRST_POPUP&amp;HEIGHT=450&amp;WIDTH=450&amp;START_MA","XIMIZED=FALSE&amp;VAR:CALENDAR=FIVEDAY&amp;VAR:SYMBOL=546239&amp;VAR:INDEX=0"}</definedName>
    <definedName name="_2880__FDSAUDITLINK__" hidden="1">{"fdsup://directions/FAT Viewer?action=UPDATE&amp;creator=factset&amp;DYN_ARGS=TRUE&amp;DOC_NAME=FAT:FQL_AUDITING_CLIENT_TEMPLATE.FAT&amp;display_string=Audit&amp;VAR:KEY=ABUVCBYVWP&amp;VAR:QUERY=KEZGX0NBUEVYKEFOTiwyMDEwLCwsLEVVUilARUNBX01FRF9DQVBFWCgyMDEwLDQwNDM1LCwsJ0NVUj1FVVInL","CdXSU49MTAwLFBFVj1ZJykp&amp;WINDOW=FIRST_POPUP&amp;HEIGHT=450&amp;WIDTH=450&amp;START_MAXIMIZED=FALSE&amp;VAR:CALENDAR=FIVEDAY&amp;VAR:SYMBOL=546239&amp;VAR:INDEX=0"}</definedName>
    <definedName name="_2881__FDSAUDITLINK__" hidden="1">{"fdsup://directions/FAT Viewer?action=UPDATE&amp;creator=factset&amp;DYN_ARGS=TRUE&amp;DOC_NAME=FAT:FQL_AUDITING_CLIENT_TEMPLATE.FAT&amp;display_string=Audit&amp;VAR:KEY=EFYVQNCREZ&amp;VAR:QUERY=KEZGX0NBUEVYKEFOTiwyMDExLCwsLEVVUilARUNBX01FRF9DQVBFWCgyMDExLDQwNDM1LCwsJ0NVUj1FVVInL","CdXSU49MTAwLFBFVj1ZJykp&amp;WINDOW=FIRST_POPUP&amp;HEIGHT=450&amp;WIDTH=450&amp;START_MAXIMIZED=FALSE&amp;VAR:CALENDAR=FIVEDAY&amp;VAR:SYMBOL=546239&amp;VAR:INDEX=0"}</definedName>
    <definedName name="_2882__FDSAUDITLINK__" hidden="1">{"fdsup://directions/FAT Viewer?action=UPDATE&amp;creator=factset&amp;DYN_ARGS=TRUE&amp;DOC_NAME=FAT:FQL_AUDITING_CLIENT_TEMPLATE.FAT&amp;display_string=Audit&amp;VAR:KEY=WXCDMXMHWZ&amp;VAR:QUERY=KEZGX0VCSVRfSUIoQU5OLDIwMTEsLCwsRVVSKUBFQ0FfTUVEX0VCSVQoMjAxMSw0MDQzNSwsLCdDVVI9RVVSJ","ywnV0lOPTEwMCxQRVY9WScpKQ==&amp;WINDOW=FIRST_POPUP&amp;HEIGHT=450&amp;WIDTH=450&amp;START_MAXIMIZED=FALSE&amp;VAR:CALENDAR=FIVEDAY&amp;VAR:SYMBOL=546239&amp;VAR:INDEX=0"}</definedName>
    <definedName name="_2883__FDSAUDITLINK__" hidden="1">{"fdsup://directions/FAT Viewer?action=UPDATE&amp;creator=factset&amp;DYN_ARGS=TRUE&amp;DOC_NAME=FAT:FQL_AUDITING_CLIENT_TEMPLATE.FAT&amp;display_string=Audit&amp;VAR:KEY=WLGPYZEFMN&amp;VAR:QUERY=KEZGX0VCSVRfSUIoQU5OLDIwMTIsLCwsRVVSKUBFQ0FfTUVEX0VCSVQoMjAxMiw0MDQzNSwsLCdDVVI9RVVSJ","ywnV0lOPTEwMCxQRVY9WScpKQ==&amp;WINDOW=FIRST_POPUP&amp;HEIGHT=450&amp;WIDTH=450&amp;START_MAXIMIZED=FALSE&amp;VAR:CALENDAR=FIVEDAY&amp;VAR:SYMBOL=546239&amp;VAR:INDEX=0"}</definedName>
    <definedName name="_2884__FDSAUDITLINK__" hidden="1">{"fdsup://directions/FAT Viewer?action=UPDATE&amp;creator=factset&amp;DYN_ARGS=TRUE&amp;DOC_NAME=FAT:FQL_AUDITING_CLIENT_TEMPLATE.FAT&amp;display_string=Audit&amp;VAR:KEY=KJOLUFCHIF&amp;VAR:QUERY=KEZGX0NBUEVYKEFOTiwyMDEyLCwsLEVVUilARUNBX01FRF9DQVBFWCgyMDEyLDQwNDM1LCwsJ0NVUj1FVVInL","CdXSU49MTAwLFBFVj1ZJykp&amp;WINDOW=FIRST_POPUP&amp;HEIGHT=450&amp;WIDTH=450&amp;START_MAXIMIZED=FALSE&amp;VAR:CALENDAR=FIVEDAY&amp;VAR:SYMBOL=546239&amp;VAR:INDEX=0"}</definedName>
    <definedName name="_2885__FDSAUDITLINK__" hidden="1">{"fdsup://Directions/FactSet Auditing Viewer?action=AUDIT_VALUE&amp;DB=129&amp;ID1=546239&amp;VALUEID=01250&amp;SDATE=2008&amp;PERIODTYPE=ANN_STD&amp;window=popup_no_bar&amp;width=385&amp;height=120&amp;START_MAXIMIZED=FALSE&amp;creator=factset&amp;display_string=Audit"}</definedName>
    <definedName name="_2886__FDSAUDITLINK__" hidden="1">{"fdsup://Directions/FactSet Auditing Viewer?action=AUDIT_VALUE&amp;DB=129&amp;ID1=546239&amp;VALUEID=01250&amp;SDATE=2009&amp;PERIODTYPE=ANN_STD&amp;window=popup_no_bar&amp;width=385&amp;height=120&amp;START_MAXIMIZED=FALSE&amp;creator=factset&amp;display_string=Audit"}</definedName>
    <definedName name="_2887__FDSAUDITLINK__" hidden="1">{"fdsup://directions/FAT Viewer?action=UPDATE&amp;creator=factset&amp;DYN_ARGS=TRUE&amp;DOC_NAME=FAT:FQL_AUDITING_CLIENT_TEMPLATE.FAT&amp;display_string=Audit&amp;VAR:KEY=MJUZATMHOR&amp;VAR:QUERY=KEZGX0NBUEVYKEFOTiwyMDEzLCwsLEVVUilARUNBX01FRF9DQVBFWCgyMDEzLDQwNDM1LCwsJ0NVUj1FVVInL","CdXSU49MTAwLFBFVj1ZJykp&amp;WINDOW=FIRST_POPUP&amp;HEIGHT=450&amp;WIDTH=450&amp;START_MAXIMIZED=FALSE&amp;VAR:CALENDAR=FIVEDAY&amp;VAR:SYMBOL=546239&amp;VAR:INDEX=0"}</definedName>
    <definedName name="_2888__FDSAUDITLINK__" hidden="1">{"fdsup://Directions/FactSet Auditing Viewer?action=AUDIT_VALUE&amp;DB=129&amp;ID1=B0FLGQ&amp;VALUEID=01001&amp;SDATE=2009&amp;PERIODTYPE=ANN_STD&amp;window=popup_no_bar&amp;width=385&amp;height=120&amp;START_MAXIMIZED=FALSE&amp;creator=factset&amp;display_string=Audit"}</definedName>
    <definedName name="_2889__FDSAUDITLINK__" hidden="1">{"fdsup://directions/FAT Viewer?action=UPDATE&amp;creator=factset&amp;DYN_ARGS=TRUE&amp;DOC_NAME=FAT:FQL_AUDITING_CLIENT_TEMPLATE.FAT&amp;display_string=Audit&amp;VAR:KEY=QDGPUPWVWD&amp;VAR:QUERY=RkZfRUJJVERBX0lCKEFOTiwyMDA3LCwsLFNFSyk=&amp;WINDOW=FIRST_POPUP&amp;HEIGHT=450&amp;WIDTH=450&amp;STAR","T_MAXIMIZED=FALSE&amp;VAR:CALENDAR=FIVEDAY&amp;VAR:SYMBOL=B0FLGQ&amp;VAR:INDEX=0"}</definedName>
    <definedName name="_2890__FDSAUDITLINK__" hidden="1">{"fdsup://directions/FAT Viewer?action=UPDATE&amp;creator=factset&amp;DYN_ARGS=TRUE&amp;DOC_NAME=FAT:FQL_AUDITING_CLIENT_TEMPLATE.FAT&amp;display_string=Audit&amp;VAR:KEY=CFUZKFARIZ&amp;VAR:QUERY=RkZfRUJJVERBX0lCKEFOTiwyMDA4LCwsLFNFSyk=&amp;WINDOW=FIRST_POPUP&amp;HEIGHT=450&amp;WIDTH=450&amp;STAR","T_MAXIMIZED=FALSE&amp;VAR:CALENDAR=FIVEDAY&amp;VAR:SYMBOL=B0FLGQ&amp;VAR:INDEX=0"}</definedName>
    <definedName name="_2891__FDSAUDITLINK__" hidden="1">{"fdsup://directions/FAT Viewer?action=UPDATE&amp;creator=factset&amp;DYN_ARGS=TRUE&amp;DOC_NAME=FAT:FQL_AUDITING_CLIENT_TEMPLATE.FAT&amp;display_string=Audit&amp;VAR:KEY=MJKBEHUDAR&amp;VAR:QUERY=RkZfRUJJVERBX0lCKEFOTiwyMDA5LCwsLFNFSyk=&amp;WINDOW=FIRST_POPUP&amp;HEIGHT=450&amp;WIDTH=450&amp;STAR","T_MAXIMIZED=FALSE&amp;VAR:CALENDAR=FIVEDAY&amp;VAR:SYMBOL=B0FLGQ&amp;VAR:INDEX=0"}</definedName>
    <definedName name="_2892__FDSAUDITLINK__" hidden="1">{"fdsup://directions/FAT Viewer?action=UPDATE&amp;creator=factset&amp;DYN_ARGS=TRUE&amp;DOC_NAME=FAT:FQL_AUDITING_CLIENT_TEMPLATE.FAT&amp;display_string=Audit&amp;VAR:KEY=UZAFOVMLSR&amp;VAR:QUERY=KEZGX0VCSVREQV9JQihBTk4sMjAxMCwsLCxTRUspQEVDQV9NRURfRUJJVERBKDIwMTAsNDA0MzUsLCwnQ1VSP","VNFSycsJ1dJTj0xMDAsUEVWPVknKSk=&amp;WINDOW=FIRST_POPUP&amp;HEIGHT=450&amp;WIDTH=450&amp;START_MAXIMIZED=FALSE&amp;VAR:CALENDAR=FIVEDAY&amp;VAR:SYMBOL=B0FLGQ&amp;VAR:INDEX=0"}</definedName>
    <definedName name="_2893__FDSAUDITLINK__" hidden="1">{"fdsup://directions/FAT Viewer?action=UPDATE&amp;creator=factset&amp;DYN_ARGS=TRUE&amp;DOC_NAME=FAT:FQL_AUDITING_CLIENT_TEMPLATE.FAT&amp;display_string=Audit&amp;VAR:KEY=GTQXQHOBOH&amp;VAR:QUERY=KEZGX0VCSVREQV9JQihBTk4sMjAxMSwsLCxTRUspQEVDQV9NRURfRUJJVERBKDIwMTEsNDA0MzUsLCwnQ1VSP","VNFSycsJ1dJTj0xMDAsUEVWPVknKSk=&amp;WINDOW=FIRST_POPUP&amp;HEIGHT=450&amp;WIDTH=450&amp;START_MAXIMIZED=FALSE&amp;VAR:CALENDAR=FIVEDAY&amp;VAR:SYMBOL=B0FLGQ&amp;VAR:INDEX=0"}</definedName>
    <definedName name="_2894__FDSAUDITLINK__" hidden="1">{"fdsup://directions/FAT Viewer?action=UPDATE&amp;creator=factset&amp;DYN_ARGS=TRUE&amp;DOC_NAME=FAT:FQL_AUDITING_CLIENT_TEMPLATE.FAT&amp;display_string=Audit&amp;VAR:KEY=IVGVSJKLOZ&amp;VAR:QUERY=KEZGX0VCSVREQV9JQihBTk4sMjAxMiwsLCxTRUspQEVDQV9NRURfRUJJVERBKDIwMTIsNDA0MzUsLCwnQ1VSP","VNFSycsJ1dJTj0xMDAsUEVWPVknKSk=&amp;WINDOW=FIRST_POPUP&amp;HEIGHT=450&amp;WIDTH=450&amp;START_MAXIMIZED=FALSE&amp;VAR:CALENDAR=FIVEDAY&amp;VAR:SYMBOL=B0FLGQ&amp;VAR:INDEX=0"}</definedName>
    <definedName name="_2895__FDSAUDITLINK__" hidden="1">{"fdsup://directions/FAT Viewer?action=UPDATE&amp;creator=factset&amp;DYN_ARGS=TRUE&amp;DOC_NAME=FAT:FQL_AUDITING_CLIENT_TEMPLATE.FAT&amp;display_string=Audit&amp;VAR:KEY=IVCTOVEPQN&amp;VAR:QUERY=KEZGX0VCSVREQV9JQihBTk4sMjAxMywsLCxTRUspQEVDQV9NRURfRUJJVERBKDIwMTMsNDA0MzUsLCwnQ1VSP","VNFSycsJ1dJTj0xMDAsUEVWPVknKSk=&amp;WINDOW=FIRST_POPUP&amp;HEIGHT=450&amp;WIDTH=450&amp;START_MAXIMIZED=FALSE&amp;VAR:CALENDAR=FIVEDAY&amp;VAR:SYMBOL=B0FLGQ&amp;VAR:INDEX=0"}</definedName>
    <definedName name="_2896__FDSAUDITLINK__" hidden="1">{"fdsup://directions/FAT Viewer?action=UPDATE&amp;creator=factset&amp;DYN_ARGS=TRUE&amp;DOC_NAME=FAT:FQL_AUDITING_CLIENT_TEMPLATE.FAT&amp;display_string=Audit&amp;VAR:KEY=URURORWRCF&amp;VAR:QUERY=RkZfRUJJVF9JQihBTk4sMjAwNywsLCxTRUspK0ZGX0FNT1JUX0NGKEFOTiwyMDA3LCwsLFNFSyk=&amp;WINDOW=F","IRST_POPUP&amp;HEIGHT=450&amp;WIDTH=450&amp;START_MAXIMIZED=FALSE&amp;VAR:CALENDAR=FIVEDAY&amp;VAR:SYMBOL=B0FLGQ&amp;VAR:INDEX=0"}</definedName>
    <definedName name="_2897__FDSAUDITLINK__" hidden="1">{"fdsup://directions/FAT Viewer?action=UPDATE&amp;creator=factset&amp;DYN_ARGS=TRUE&amp;DOC_NAME=FAT:FQL_AUDITING_CLIENT_TEMPLATE.FAT&amp;display_string=Audit&amp;VAR:KEY=EHSHOZAPQV&amp;VAR:QUERY=RkZfRUJJVF9JQihBTk4sMjAwOCwsLCxTRUspK0ZGX0FNT1JUX0NGKEFOTiwyMDA4LCwsLFNFSyk=&amp;WINDOW=F","IRST_POPUP&amp;HEIGHT=450&amp;WIDTH=450&amp;START_MAXIMIZED=FALSE&amp;VAR:CALENDAR=FIVEDAY&amp;VAR:SYMBOL=B0FLGQ&amp;VAR:INDEX=0"}</definedName>
    <definedName name="_2898__FDSAUDITLINK__" hidden="1">{"fdsup://directions/FAT Viewer?action=UPDATE&amp;creator=factset&amp;DYN_ARGS=TRUE&amp;DOC_NAME=FAT:FQL_AUDITING_CLIENT_TEMPLATE.FAT&amp;display_string=Audit&amp;VAR:KEY=OJWBUZCLIL&amp;VAR:QUERY=RkZfRUJJVF9JQihBTk4sMjAwOSwsLCxTRUspK0ZGX0FNT1JUX0NGKEFOTiwyMDA5LCwsLFNFSyk=&amp;WINDOW=F","IRST_POPUP&amp;HEIGHT=450&amp;WIDTH=450&amp;START_MAXIMIZED=FALSE&amp;VAR:CALENDAR=FIVEDAY&amp;VAR:SYMBOL=B0FLGQ&amp;VAR:INDEX=0"}</definedName>
    <definedName name="_2899__FDSAUDITLINK__" hidden="1">{"fdsup://directions/FAT Viewer?action=UPDATE&amp;creator=factset&amp;DYN_ARGS=TRUE&amp;DOC_NAME=FAT:FQL_AUDITING_CLIENT_TEMPLATE.FAT&amp;display_string=Audit&amp;VAR:KEY=UFEVKFSXOZ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FLGQ&amp;VAR:INDEX=","0"}</definedName>
    <definedName name="_29__FDSAUDITLINK__" hidden="1">{"fdsup://directions/FAT Viewer?action=UPDATE&amp;creator=factset&amp;DYN_ARGS=TRUE&amp;DOC_NAME=FAT:FQL_AUDITING_CLIENT_TEMPLATE.FAT&amp;display_string=Audit&amp;VAR:KEY=WHSXSTCNKF&amp;VAR:QUERY=RkZfRU5UUlBSX1ZBTF9EQUlMWSgzOTMzOSw0MDQzNixNLFJGLEVDX0NVUlIoKSwnRElMJykvL0VDX01FQU5fR","UJJVF9OVE1BKDM5MzM5LDQwNDM2LE0p&amp;WINDOW=FIRST_POPUP&amp;HEIGHT=450&amp;WIDTH=450&amp;START_MAXIMIZED=FALSE&amp;VAR:CALENDAR=FIVEDAY&amp;VAR:SYMBOL=505160&amp;VAR:INDEX=28"}</definedName>
    <definedName name="_2900__FDSAUDITLINK__" hidden="1">{"fdsup://directions/FAT Viewer?action=UPDATE&amp;creator=factset&amp;DYN_ARGS=TRUE&amp;DOC_NAME=FAT:FQL_AUDITING_CLIENT_TEMPLATE.FAT&amp;display_string=Audit&amp;VAR:KEY=OFCFITWBQN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FLGQ&amp;VAR:INDEX=","0"}</definedName>
    <definedName name="_2901__FDSAUDITLINK__" hidden="1">{"fdsup://directions/FAT Viewer?action=UPDATE&amp;creator=factset&amp;DYN_ARGS=TRUE&amp;DOC_NAME=FAT:FQL_AUDITING_CLIENT_TEMPLATE.FAT&amp;display_string=Audit&amp;VAR:KEY=OVSNSTUHIJ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FLGQ&amp;VAR:INDEX=","0"}</definedName>
    <definedName name="_2902__FDSAUDITLINK__" hidden="1">{"fdsup://directions/FAT Viewer?action=UPDATE&amp;creator=factset&amp;DYN_ARGS=TRUE&amp;DOC_NAME=FAT:FQL_AUDITING_CLIENT_TEMPLATE.FAT&amp;display_string=Audit&amp;VAR:KEY=SLWVKJKFGT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FLGQ&amp;VAR:INDEX=","0"}</definedName>
    <definedName name="_2903__FDSAUDITLINK__" hidden="1">{"fdsup://directions/FAT Viewer?action=UPDATE&amp;creator=factset&amp;DYN_ARGS=TRUE&amp;DOC_NAME=FAT:FQL_AUDITING_CLIENT_TEMPLATE.FAT&amp;display_string=Audit&amp;VAR:KEY=IREXGZEPQJ&amp;VAR:QUERY=RkZfRUJJVF9JQihBTk4sMjAwNywsLCxTRUsp&amp;WINDOW=FIRST_POPUP&amp;HEIGHT=450&amp;WIDTH=450&amp;START_MA","XIMIZED=FALSE&amp;VAR:CALENDAR=FIVEDAY&amp;VAR:SYMBOL=B0FLGQ&amp;VAR:INDEX=0"}</definedName>
    <definedName name="_2904__FDSAUDITLINK__" hidden="1">{"fdsup://directions/FAT Viewer?action=UPDATE&amp;creator=factset&amp;DYN_ARGS=TRUE&amp;DOC_NAME=FAT:FQL_AUDITING_CLIENT_TEMPLATE.FAT&amp;display_string=Audit&amp;VAR:KEY=WTOTGFATOJ&amp;VAR:QUERY=RkZfRUJJVF9JQihBTk4sMjAwOCwsLCxTRUsp&amp;WINDOW=FIRST_POPUP&amp;HEIGHT=450&amp;WIDTH=450&amp;START_MA","XIMIZED=FALSE&amp;VAR:CALENDAR=FIVEDAY&amp;VAR:SYMBOL=B0FLGQ&amp;VAR:INDEX=0"}</definedName>
    <definedName name="_2905__FDSAUDITLINK__" hidden="1">{"fdsup://Directions/FactSet Auditing Viewer?action=AUDIT_VALUE&amp;DB=129&amp;ID1=546239&amp;VALUEID=04831&amp;SDATE=2008&amp;PERIODTYPE=ANN_STD&amp;window=popup_no_bar&amp;width=385&amp;height=120&amp;START_MAXIMIZED=FALSE&amp;creator=factset&amp;display_string=Audit"}</definedName>
    <definedName name="_2906__FDSAUDITLINK__" hidden="1">{"fdsup://Directions/FactSet Auditing Viewer?action=AUDIT_VALUE&amp;DB=129&amp;ID1=546239&amp;VALUEID=04831&amp;SDATE=2009&amp;PERIODTYPE=ANN_STD&amp;window=popup_no_bar&amp;width=385&amp;height=120&amp;START_MAXIMIZED=FALSE&amp;creator=factset&amp;display_string=Audit"}</definedName>
    <definedName name="_2907__FDSAUDITLINK__" hidden="1">{"fdsup://Directions/FactSet Auditing Viewer?action=AUDIT_VALUE&amp;DB=129&amp;ID1=B0FLGQ&amp;VALUEID=01001&amp;SDATE=2007&amp;PERIODTYPE=ANN_STD&amp;window=popup_no_bar&amp;width=385&amp;height=120&amp;START_MAXIMIZED=FALSE&amp;creator=factset&amp;display_string=Audit"}</definedName>
    <definedName name="_2908__FDSAUDITLINK__" hidden="1">{"fdsup://Directions/FactSet Auditing Viewer?action=AUDIT_VALUE&amp;DB=129&amp;ID1=B0FLGQ&amp;VALUEID=18140&amp;SDATE=2009&amp;PERIODTYPE=ANN_STD&amp;window=popup_no_bar&amp;width=385&amp;height=120&amp;START_MAXIMIZED=FALSE&amp;creator=factset&amp;display_string=Audit"}</definedName>
    <definedName name="_2909__FDSAUDITLINK__" hidden="1">{"fdsup://directions/FAT Viewer?action=UPDATE&amp;creator=factset&amp;DYN_ARGS=TRUE&amp;DOC_NAME=FAT:FQL_AUDITING_CLIENT_TEMPLATE.FAT&amp;display_string=Audit&amp;VAR:KEY=OJMVWZSHSB&amp;VAR:QUERY=KEZGX0VCSVREQV9JQihBTk4sMjAxMSwsLCxTRUspQEVDQV9NRURfRUJJVERBKDIwMTEsNDA0MzUsLCwnQ1VSP","VNFSycsJ1dJTj0xMDAsUEVWPVknKSk=&amp;WINDOW=FIRST_POPUP&amp;HEIGHT=450&amp;WIDTH=450&amp;START_MAXIMIZED=FALSE&amp;VAR:CALENDAR=FIVEDAY&amp;VAR:SYMBOL=B0XNLR&amp;VAR:INDEX=0"}</definedName>
    <definedName name="_2910__FDSAUDITLINK__" hidden="1">{"fdsup://directions/FAT Viewer?action=UPDATE&amp;creator=factset&amp;DYN_ARGS=TRUE&amp;DOC_NAME=FAT:FQL_AUDITING_CLIENT_TEMPLATE.FAT&amp;display_string=Audit&amp;VAR:KEY=MZUHIJYZCT&amp;VAR:QUERY=KEZGX0VCSVREQV9JQihBTk4sMjAxMiwsLCxTRUspQEVDQV9NRURfRUJJVERBKDIwMTIsNDA0MzUsLCwnQ1VSP","VNFSycsJ1dJTj0xMDAsUEVWPVknKSk=&amp;WINDOW=FIRST_POPUP&amp;HEIGHT=450&amp;WIDTH=450&amp;START_MAXIMIZED=FALSE&amp;VAR:CALENDAR=FIVEDAY&amp;VAR:SYMBOL=B0XNLR&amp;VAR:INDEX=0"}</definedName>
    <definedName name="_2911__FDSAUDITLINK__" hidden="1">{"fdsup://directions/FAT Viewer?action=UPDATE&amp;creator=factset&amp;DYN_ARGS=TRUE&amp;DOC_NAME=FAT:FQL_AUDITING_CLIENT_TEMPLATE.FAT&amp;display_string=Audit&amp;VAR:KEY=IPMBKXGFIR&amp;VAR:QUERY=KEZGX0VCSVREQV9JQihBTk4sMjAxMywsLCxTRUspQEVDQV9NRURfRUJJVERBKDIwMTMsNDA0MzUsLCwnQ1VSP","VNFSycsJ1dJTj0xMDAsUEVWPVknKSk=&amp;WINDOW=FIRST_POPUP&amp;HEIGHT=450&amp;WIDTH=450&amp;START_MAXIMIZED=FALSE&amp;VAR:CALENDAR=FIVEDAY&amp;VAR:SYMBOL=B0XNLR&amp;VAR:INDEX=0"}</definedName>
    <definedName name="_2912__FDSAUDITLINK__" hidden="1">{"fdsup://directions/FAT Viewer?action=UPDATE&amp;creator=factset&amp;DYN_ARGS=TRUE&amp;DOC_NAME=FAT:FQL_AUDITING_CLIENT_TEMPLATE.FAT&amp;display_string=Audit&amp;VAR:KEY=ATEHYHOZOH&amp;VAR:QUERY=RkZfRUJJVF9JQihBTk4sMjAwNywsLCxTRUspK0ZGX0FNT1JUX0NGKEFOTiwyMDA3LCwsLFNFSyk=&amp;WINDOW=F","IRST_POPUP&amp;HEIGHT=450&amp;WIDTH=450&amp;START_MAXIMIZED=FALSE&amp;VAR:CALENDAR=FIVEDAY&amp;VAR:SYMBOL=B0XNLR&amp;VAR:INDEX=0"}</definedName>
    <definedName name="_2913__FDSAUDITLINK__" hidden="1">{"fdsup://directions/FAT Viewer?action=UPDATE&amp;creator=factset&amp;DYN_ARGS=TRUE&amp;DOC_NAME=FAT:FQL_AUDITING_CLIENT_TEMPLATE.FAT&amp;display_string=Audit&amp;VAR:KEY=CTWTQNWTEV&amp;VAR:QUERY=RkZfRUJJVF9JQihBTk4sMjAwOCwsLCxTRUspK0ZGX0FNT1JUX0NGKEFOTiwyMDA4LCwsLFNFSyk=&amp;WINDOW=F","IRST_POPUP&amp;HEIGHT=450&amp;WIDTH=450&amp;START_MAXIMIZED=FALSE&amp;VAR:CALENDAR=FIVEDAY&amp;VAR:SYMBOL=B0XNLR&amp;VAR:INDEX=0"}</definedName>
    <definedName name="_2914__FDSAUDITLINK__" hidden="1">{"fdsup://directions/FAT Viewer?action=UPDATE&amp;creator=factset&amp;DYN_ARGS=TRUE&amp;DOC_NAME=FAT:FQL_AUDITING_CLIENT_TEMPLATE.FAT&amp;display_string=Audit&amp;VAR:KEY=EVYLIJSHMZ&amp;VAR:QUERY=RkZfRUJJVF9JQihBTk4sMjAwOSwsLCxTRUspK0ZGX0FNT1JUX0NGKEFOTiwyMDA5LCwsLFNFSyk=&amp;WINDOW=F","IRST_POPUP&amp;HEIGHT=450&amp;WIDTH=450&amp;START_MAXIMIZED=FALSE&amp;VAR:CALENDAR=FIVEDAY&amp;VAR:SYMBOL=B0XNLR&amp;VAR:INDEX=0"}</definedName>
    <definedName name="_2915__FDSAUDITLINK__" hidden="1">{"fdsup://directions/FAT Viewer?action=UPDATE&amp;creator=factset&amp;DYN_ARGS=TRUE&amp;DOC_NAME=FAT:FQL_AUDITING_CLIENT_TEMPLATE.FAT&amp;display_string=Audit&amp;VAR:KEY=UBIPEFGPQJ&amp;VAR:QUERY=KChGRl9FQklUX0lCKEFOTiwyMDEwLCwsLFNFSykrRkZfQU1PUlRfQ0YoQU5OLDIwMTAsLCwsU0VLKSlAKEVDQ","V9NRURfRUJJVCgyMDEwLDQwNDM1LCwsJ0NVUj1TRUsnLCdXSU49MTAwLFBFVj1ZJykrWkFWKEVDQV9NRURfR1coMjAxMCw0MDQzNSwsLCdDVVI9U0VLJywnV0lOPTEwMCxQRVY9WScpKSkp&amp;WINDOW=FIRST_POPUP&amp;HEIGHT=450&amp;WIDTH=450&amp;START_MAXIMIZED=FALSE&amp;VAR:CALENDAR=FIVEDAY&amp;VAR:SYMBOL=B0XNLR&amp;VAR:INDEX=","0"}</definedName>
    <definedName name="_2916__FDSAUDITLINK__" hidden="1">{"fdsup://directions/FAT Viewer?action=UPDATE&amp;creator=factset&amp;DYN_ARGS=TRUE&amp;DOC_NAME=FAT:FQL_AUDITING_CLIENT_TEMPLATE.FAT&amp;display_string=Audit&amp;VAR:KEY=STIJUDQZWL&amp;VAR:QUERY=KChGRl9FQklUX0lCKEFOTiwyMDExLCwsLFNFSykrRkZfQU1PUlRfQ0YoQU5OLDIwMTEsLCwsU0VLKSlAKEVDQ","V9NRURfRUJJVCgyMDExLDQwNDM1LCwsJ0NVUj1TRUsnLCdXSU49MTAwLFBFVj1ZJykrWkFWKEVDQV9NRURfR1coMjAxMSw0MDQzNSwsLCdDVVI9U0VLJywnV0lOPTEwMCxQRVY9WScpKSkp&amp;WINDOW=FIRST_POPUP&amp;HEIGHT=450&amp;WIDTH=450&amp;START_MAXIMIZED=FALSE&amp;VAR:CALENDAR=FIVEDAY&amp;VAR:SYMBOL=B0XNLR&amp;VAR:INDEX=","0"}</definedName>
    <definedName name="_2917__FDSAUDITLINK__" hidden="1">{"fdsup://directions/FAT Viewer?action=UPDATE&amp;creator=factset&amp;DYN_ARGS=TRUE&amp;DOC_NAME=FAT:FQL_AUDITING_CLIENT_TEMPLATE.FAT&amp;display_string=Audit&amp;VAR:KEY=AFAZUZOZSH&amp;VAR:QUERY=KChGRl9FQklUX0lCKEFOTiwyMDEyLCwsLFNFSykrRkZfQU1PUlRfQ0YoQU5OLDIwMTIsLCwsU0VLKSlAKEVDQ","V9NRURfRUJJVCgyMDEyLDQwNDM1LCwsJ0NVUj1TRUsnLCdXSU49MTAwLFBFVj1ZJykrWkFWKEVDQV9NRURfR1coMjAxMiw0MDQzNSwsLCdDVVI9U0VLJywnV0lOPTEwMCxQRVY9WScpKSkp&amp;WINDOW=FIRST_POPUP&amp;HEIGHT=450&amp;WIDTH=450&amp;START_MAXIMIZED=FALSE&amp;VAR:CALENDAR=FIVEDAY&amp;VAR:SYMBOL=B0XNLR&amp;VAR:INDEX=","0"}</definedName>
    <definedName name="_2918__FDSAUDITLINK__" hidden="1">{"fdsup://directions/FAT Viewer?action=UPDATE&amp;creator=factset&amp;DYN_ARGS=TRUE&amp;DOC_NAME=FAT:FQL_AUDITING_CLIENT_TEMPLATE.FAT&amp;display_string=Audit&amp;VAR:KEY=WLWHATOLEH&amp;VAR:QUERY=KChGRl9FQklUX0lCKEFOTiwyMDEzLCwsLFNFSykrRkZfQU1PUlRfQ0YoQU5OLDIwMTMsLCwsU0VLKSlAKEVDQ","V9NRURfRUJJVCgyMDEzLDQwNDM1LCwsJ0NVUj1TRUsnLCdXSU49MTAwLFBFVj1ZJykrWkFWKEVDQV9NRURfR1coMjAxMyw0MDQzNSwsLCdDVVI9U0VLJywnV0lOPTEwMCxQRVY9WScpKSkp&amp;WINDOW=FIRST_POPUP&amp;HEIGHT=450&amp;WIDTH=450&amp;START_MAXIMIZED=FALSE&amp;VAR:CALENDAR=FIVEDAY&amp;VAR:SYMBOL=B0XNLR&amp;VAR:INDEX=","0"}</definedName>
    <definedName name="_2919__FDSAUDITLINK__" hidden="1">{"fdsup://directions/FAT Viewer?action=UPDATE&amp;creator=factset&amp;DYN_ARGS=TRUE&amp;DOC_NAME=FAT:FQL_AUDITING_CLIENT_TEMPLATE.FAT&amp;display_string=Audit&amp;VAR:KEY=UTCTSDYZKB&amp;VAR:QUERY=RkZfRUJJVF9JQihBTk4sMjAwNywsLCxTRUsp&amp;WINDOW=FIRST_POPUP&amp;HEIGHT=450&amp;WIDTH=450&amp;START_MA","XIMIZED=FALSE&amp;VAR:CALENDAR=FIVEDAY&amp;VAR:SYMBOL=B0XNLR&amp;VAR:INDEX=0"}</definedName>
    <definedName name="_2920__FDSAUDITLINK__" hidden="1">{"fdsup://directions/FAT Viewer?action=UPDATE&amp;creator=factset&amp;DYN_ARGS=TRUE&amp;DOC_NAME=FAT:FQL_AUDITING_CLIENT_TEMPLATE.FAT&amp;display_string=Audit&amp;VAR:KEY=YNWDAPQVUN&amp;VAR:QUERY=RkZfRUJJVF9JQihBTk4sMjAwOCwsLCxTRUsp&amp;WINDOW=FIRST_POPUP&amp;HEIGHT=450&amp;WIDTH=450&amp;START_MA","XIMIZED=FALSE&amp;VAR:CALENDAR=FIVEDAY&amp;VAR:SYMBOL=B0XNLR&amp;VAR:INDEX=0"}</definedName>
    <definedName name="_2921__FDSAUDITLINK__" hidden="1">{"fdsup://directions/FAT Viewer?action=UPDATE&amp;creator=factset&amp;DYN_ARGS=TRUE&amp;DOC_NAME=FAT:FQL_AUDITING_CLIENT_TEMPLATE.FAT&amp;display_string=Audit&amp;VAR:KEY=AVYTYHGLQF&amp;VAR:QUERY=KEZGX0VCSVRfSUIoQU5OLDIwMTEsLCwsU0VLKUBFQ0FfTUVEX0VCSVQoMjAxMSw0MDQzNSwsLCdDVVI9U0VLJ","ywnV0lOPTEwMCxQRVY9WScpKQ==&amp;WINDOW=FIRST_POPUP&amp;HEIGHT=450&amp;WIDTH=450&amp;START_MAXIMIZED=FALSE&amp;VAR:CALENDAR=FIVEDAY&amp;VAR:SYMBOL=B0FLGQ&amp;VAR:INDEX=0"}</definedName>
    <definedName name="_2922__FDSAUDITLINK__" hidden="1">{"fdsup://directions/FAT Viewer?action=UPDATE&amp;creator=factset&amp;DYN_ARGS=TRUE&amp;DOC_NAME=FAT:FQL_AUDITING_CLIENT_TEMPLATE.FAT&amp;display_string=Audit&amp;VAR:KEY=UHMHKBOTON&amp;VAR:QUERY=KEZGX0VCSVRfSUIoQU5OLDIwMTIsLCwsU0VLKUBFQ0FfTUVEX0VCSVQoMjAxMiw0MDQzNSwsLCdDVVI9U0VLJ","ywnV0lOPTEwMCxQRVY9WScpKQ==&amp;WINDOW=FIRST_POPUP&amp;HEIGHT=450&amp;WIDTH=450&amp;START_MAXIMIZED=FALSE&amp;VAR:CALENDAR=FIVEDAY&amp;VAR:SYMBOL=B0FLGQ&amp;VAR:INDEX=0"}</definedName>
    <definedName name="_2923__FDSAUDITLINK__" hidden="1">{"fdsup://directions/FAT Viewer?action=UPDATE&amp;creator=factset&amp;DYN_ARGS=TRUE&amp;DOC_NAME=FAT:FQL_AUDITING_CLIENT_TEMPLATE.FAT&amp;display_string=Audit&amp;VAR:KEY=OHWJMDAVMP&amp;VAR:QUERY=RkZfRUJJVF9JQihBTk4sMjAwOSwsLCxTRUsp&amp;WINDOW=FIRST_POPUP&amp;HEIGHT=450&amp;WIDTH=450&amp;START_MA","XIMIZED=FALSE&amp;VAR:CALENDAR=FIVEDAY&amp;VAR:SYMBOL=B0XNLR&amp;VAR:INDEX=0"}</definedName>
    <definedName name="_2924__FDSAUDITLINK__" hidden="1">{"fdsup://Directions/FactSet Auditing Viewer?action=AUDIT_VALUE&amp;DB=129&amp;ID1=B0FLGQ&amp;VALUEID=01250&amp;SDATE=2007&amp;PERIODTYPE=ANN_STD&amp;window=popup_no_bar&amp;width=385&amp;height=120&amp;START_MAXIMIZED=FALSE&amp;creator=factset&amp;display_string=Audit"}</definedName>
    <definedName name="_2925__FDSAUDITLINK__" hidden="1">{"fdsup://Directions/FactSet Auditing Viewer?action=AUDIT_VALUE&amp;DB=129&amp;ID1=B0FLGQ&amp;VALUEID=01250&amp;SDATE=2008&amp;PERIODTYPE=ANN_STD&amp;window=popup_no_bar&amp;width=385&amp;height=120&amp;START_MAXIMIZED=FALSE&amp;creator=factset&amp;display_string=Audit"}</definedName>
    <definedName name="_2926__FDSAUDITLINK__" hidden="1">{"fdsup://Directions/FactSet Auditing Viewer?action=AUDIT_VALUE&amp;DB=129&amp;ID1=B0FLGQ&amp;VALUEID=01250&amp;SDATE=2009&amp;PERIODTYPE=ANN_STD&amp;window=popup_no_bar&amp;width=385&amp;height=120&amp;START_MAXIMIZED=FALSE&amp;creator=factset&amp;display_string=Audit"}</definedName>
    <definedName name="_2927__FDSAUDITLINK__" hidden="1">{"fdsup://directions/FAT Viewer?action=UPDATE&amp;creator=factset&amp;DYN_ARGS=TRUE&amp;DOC_NAME=FAT:FQL_AUDITING_CLIENT_TEMPLATE.FAT&amp;display_string=Audit&amp;VAR:KEY=QVKRKTIPKZ&amp;VAR:QUERY=KEZGX0VCSVRfSUIoQU5OLDIwMTAsLCwsU0VLKUBFQ0FfTUVEX0VCSVQoMjAxMCw0MDQzNSwsLCdDVVI9U0VLJ","ywnV0lOPTEwMCxQRVY9WScpKQ==&amp;WINDOW=FIRST_POPUP&amp;HEIGHT=450&amp;WIDTH=450&amp;START_MAXIMIZED=FALSE&amp;VAR:CALENDAR=FIVEDAY&amp;VAR:SYMBOL=B0XNLR&amp;VAR:INDEX=0"}</definedName>
    <definedName name="_2928__FDSAUDITLINK__" hidden="1">{"fdsup://Directions/FactSet Auditing Viewer?action=AUDIT_VALUE&amp;DB=129&amp;ID1=B0XNLR&amp;VALUEID=01001&amp;SDATE=2008&amp;PERIODTYPE=ANN_STD&amp;window=popup_no_bar&amp;width=385&amp;height=120&amp;START_MAXIMIZED=FALSE&amp;creator=factset&amp;display_string=Audit"}</definedName>
    <definedName name="_2929__FDSAUDITLINK__" hidden="1">{"fdsup://Directions/FactSet Auditing Viewer?action=AUDIT_VALUE&amp;DB=129&amp;ID1=B0XNLR&amp;VALUEID=01001&amp;SDATE=2009&amp;PERIODTYPE=ANN_STD&amp;window=popup_no_bar&amp;width=385&amp;height=120&amp;START_MAXIMIZED=FALSE&amp;creator=factset&amp;display_string=Audit"}</definedName>
    <definedName name="_2930__FDSAUDITLINK__" hidden="1">{"fdsup://directions/FAT Viewer?action=UPDATE&amp;creator=factset&amp;DYN_ARGS=TRUE&amp;DOC_NAME=FAT:FQL_AUDITING_CLIENT_TEMPLATE.FAT&amp;display_string=Audit&amp;VAR:KEY=OBUPQHIZMP&amp;VAR:QUERY=KEZGX0VCSVRfSUIoQU5OLDIwMTMsLCwsU0VLKUBFQ0FfTUVEX0VCSVQoMjAxMyw0MDQzNSwsLCdDVVI9U0VLJ","ywnV0lOPTEwMCxQRVY9WScpKQ==&amp;WINDOW=FIRST_POPUP&amp;HEIGHT=450&amp;WIDTH=450&amp;START_MAXIMIZED=FALSE&amp;VAR:CALENDAR=FIVEDAY&amp;VAR:SYMBOL=B0XNLR&amp;VAR:INDEX=0"}</definedName>
    <definedName name="_2931__FDSAUDITLINK__" hidden="1">{"fdsup://Directions/FactSet Auditing Viewer?action=AUDIT_VALUE&amp;DB=129&amp;ID1=B0XNLR&amp;VALUEID=01250&amp;SDATE=2008&amp;PERIODTYPE=ANN_STD&amp;window=popup_no_bar&amp;width=385&amp;height=120&amp;START_MAXIMIZED=FALSE&amp;creator=factset&amp;display_string=Audit"}</definedName>
    <definedName name="_2932__FDSAUDITLINK__" hidden="1">{"fdsup://Directions/FactSet Auditing Viewer?action=AUDIT_VALUE&amp;DB=129&amp;ID1=B0XNLR&amp;VALUEID=01250&amp;SDATE=2009&amp;PERIODTYPE=ANN_STD&amp;window=popup_no_bar&amp;width=385&amp;height=120&amp;START_MAXIMIZED=FALSE&amp;creator=factset&amp;display_string=Audit"}</definedName>
    <definedName name="_2933__FDSAUDITLINK__" hidden="1">{"fdsup://directions/FAT Viewer?action=UPDATE&amp;creator=factset&amp;DYN_ARGS=TRUE&amp;DOC_NAME=FAT:FQL_AUDITING_CLIENT_TEMPLATE.FAT&amp;display_string=Audit&amp;VAR:KEY=QVKRKTIPKZ&amp;VAR:QUERY=KEZGX0VCSVRfSUIoQU5OLDIwMTAsLCwsU0VLKUBFQ0FfTUVEX0VCSVQoMjAxMCw0MDQzNSwsLCdDVVI9U0VLJ","ywnV0lOPTEwMCxQRVY9WScpKQ==&amp;WINDOW=FIRST_POPUP&amp;HEIGHT=450&amp;WIDTH=450&amp;START_MAXIMIZED=FALSE&amp;VAR:CALENDAR=FIVEDAY&amp;VAR:SYMBOL=B0XNLR&amp;VAR:INDEX=0"}</definedName>
    <definedName name="_2934__FDSAUDITLINK__" hidden="1">{"fdsup://directions/FAT Viewer?action=UPDATE&amp;creator=factset&amp;DYN_ARGS=TRUE&amp;DOC_NAME=FAT:FQL_AUDITING_CLIENT_TEMPLATE.FAT&amp;display_string=Audit&amp;VAR:KEY=EBMRKVIHEB&amp;VAR:QUERY=KEZGX0VCSVRfSUIoQU5OLDIwMTEsLCwsU0VLKUBFQ0FfTUVEX0VCSVQoMjAxMSw0MDQzNSwsLCdDVVI9U0VLJ","ywnV0lOPTEwMCxQRVY9WScpKQ==&amp;WINDOW=FIRST_POPUP&amp;HEIGHT=450&amp;WIDTH=450&amp;START_MAXIMIZED=FALSE&amp;VAR:CALENDAR=FIVEDAY&amp;VAR:SYMBOL=B0XNLR&amp;VAR:INDEX=0"}</definedName>
    <definedName name="_2935__FDSAUDITLINK__" hidden="1">{"fdsup://directions/FAT Viewer?action=UPDATE&amp;creator=factset&amp;DYN_ARGS=TRUE&amp;DOC_NAME=FAT:FQL_AUDITING_CLIENT_TEMPLATE.FAT&amp;display_string=Audit&amp;VAR:KEY=GZQNMJUNUT&amp;VAR:QUERY=KEZGX0VCSVRfSUIoQU5OLDIwMTIsLCwsU0VLKUBFQ0FfTUVEX0VCSVQoMjAxMiw0MDQzNSwsLCdDVVI9U0VLJ","ywnV0lOPTEwMCxQRVY9WScpKQ==&amp;WINDOW=FIRST_POPUP&amp;HEIGHT=450&amp;WIDTH=450&amp;START_MAXIMIZED=FALSE&amp;VAR:CALENDAR=FIVEDAY&amp;VAR:SYMBOL=B0XNLR&amp;VAR:INDEX=0"}</definedName>
    <definedName name="_2936__FDSAUDITLINK__" hidden="1">{"fdsup://directions/FAT Viewer?action=UPDATE&amp;creator=factset&amp;DYN_ARGS=TRUE&amp;DOC_NAME=FAT:FQL_AUDITING_CLIENT_TEMPLATE.FAT&amp;display_string=Audit&amp;VAR:KEY=OBUPQHIZMP&amp;VAR:QUERY=KEZGX0VCSVRfSUIoQU5OLDIwMTMsLCwsU0VLKUBFQ0FfTUVEX0VCSVQoMjAxMyw0MDQzNSwsLCdDVVI9U0VLJ","ywnV0lOPTEwMCxQRVY9WScpKQ==&amp;WINDOW=FIRST_POPUP&amp;HEIGHT=450&amp;WIDTH=450&amp;START_MAXIMIZED=FALSE&amp;VAR:CALENDAR=FIVEDAY&amp;VAR:SYMBOL=B0XNLR&amp;VAR:INDEX=0"}</definedName>
    <definedName name="_2937__FDSAUDITLINK__" hidden="1">{"fdsup://directions/FAT Viewer?action=UPDATE&amp;creator=factset&amp;DYN_ARGS=TRUE&amp;DOC_NAME=FAT:FQL_AUDITING_CLIENT_TEMPLATE.FAT&amp;display_string=Audit&amp;VAR:KEY=QVUBMHUFMD&amp;VAR:QUERY=RkZfTkVUX0lOQyhBTk4sMjAwNywsLCxTRUsp&amp;WINDOW=FIRST_POPUP&amp;HEIGHT=450&amp;WIDTH=450&amp;START_MA","XIMIZED=FALSE&amp;VAR:CALENDAR=FIVEDAY&amp;VAR:SYMBOL=B0XNLR&amp;VAR:INDEX=0"}</definedName>
    <definedName name="_2938__FDSAUDITLINK__" hidden="1">{"fdsup://directions/FAT Viewer?action=UPDATE&amp;creator=factset&amp;DYN_ARGS=TRUE&amp;DOC_NAME=FAT:FQL_AUDITING_CLIENT_TEMPLATE.FAT&amp;display_string=Audit&amp;VAR:KEY=CFWPAXEHYX&amp;VAR:QUERY=RkZfTkVUX0lOQyhBTk4sMjAwOCwsLCxTRUsp&amp;WINDOW=FIRST_POPUP&amp;HEIGHT=450&amp;WIDTH=450&amp;START_MA","XIMIZED=FALSE&amp;VAR:CALENDAR=FIVEDAY&amp;VAR:SYMBOL=B0XNLR&amp;VAR:INDEX=0"}</definedName>
    <definedName name="_2939__FDSAUDITLINK__" hidden="1">{"fdsup://directions/FAT Viewer?action=UPDATE&amp;creator=factset&amp;DYN_ARGS=TRUE&amp;DOC_NAME=FAT:FQL_AUDITING_CLIENT_TEMPLATE.FAT&amp;display_string=Audit&amp;VAR:KEY=CHQPINKRKR&amp;VAR:QUERY=RkZfTkVUX0lOQyhBTk4sMjAwOSwsLCxTRUsp&amp;WINDOW=FIRST_POPUP&amp;HEIGHT=450&amp;WIDTH=450&amp;START_MA","XIMIZED=FALSE&amp;VAR:CALENDAR=FIVEDAY&amp;VAR:SYMBOL=B0XNLR&amp;VAR:INDEX=0"}</definedName>
    <definedName name="_2940__FDSAUDITLINK__" hidden="1">{"fdsup://directions/FAT Viewer?action=UPDATE&amp;creator=factset&amp;DYN_ARGS=TRUE&amp;DOC_NAME=FAT:FQL_AUDITING_CLIENT_TEMPLATE.FAT&amp;display_string=Audit&amp;VAR:KEY=QFQNEDSLOT&amp;VAR:QUERY=KEZGX05FVF9JTkMoQU5OLDIwMTAsLCwsU0VLKUBFQ0FfTUVEX05FVCgyMDEwLDQwNDM1LCwsJ0NVUj1TRUsnL","CdXSU49MTAwLFBFVj1ZJykp&amp;WINDOW=FIRST_POPUP&amp;HEIGHT=450&amp;WIDTH=450&amp;START_MAXIMIZED=FALSE&amp;VAR:CALENDAR=FIVEDAY&amp;VAR:SYMBOL=B0XNLR&amp;VAR:INDEX=0"}</definedName>
    <definedName name="_2941__FDSAUDITLINK__" hidden="1">{"fdsup://directions/FAT Viewer?action=UPDATE&amp;creator=factset&amp;DYN_ARGS=TRUE&amp;DOC_NAME=FAT:FQL_AUDITING_CLIENT_TEMPLATE.FAT&amp;display_string=Audit&amp;VAR:KEY=IJEHCDCLMZ&amp;VAR:QUERY=KEZGX05FVF9JTkMoQU5OLDIwMTEsLCwsU0VLKUBFQ0FfTUVEX05FVCgyMDExLDQwNDM1LCwsJ0NVUj1TRUsnL","CdXSU49MTAwLFBFVj1ZJykp&amp;WINDOW=FIRST_POPUP&amp;HEIGHT=450&amp;WIDTH=450&amp;START_MAXIMIZED=FALSE&amp;VAR:CALENDAR=FIVEDAY&amp;VAR:SYMBOL=B0XNLR&amp;VAR:INDEX=0"}</definedName>
    <definedName name="_2942__FDSAUDITLINK__" hidden="1">{"fdsup://directions/FAT Viewer?action=UPDATE&amp;creator=factset&amp;DYN_ARGS=TRUE&amp;DOC_NAME=FAT:FQL_AUDITING_CLIENT_TEMPLATE.FAT&amp;display_string=Audit&amp;VAR:KEY=SFQNKXGRYZ&amp;VAR:QUERY=KEZGX05FVF9JTkMoQU5OLDIwMTIsLCwsU0VLKUBFQ0FfTUVEX05FVCgyMDEyLDQwNDM1LCwsJ0NVUj1TRUsnL","CdXSU49MTAwLFBFVj1ZJykp&amp;WINDOW=FIRST_POPUP&amp;HEIGHT=450&amp;WIDTH=450&amp;START_MAXIMIZED=FALSE&amp;VAR:CALENDAR=FIVEDAY&amp;VAR:SYMBOL=B0XNLR&amp;VAR:INDEX=0"}</definedName>
    <definedName name="_2943__FDSAUDITLINK__" hidden="1">{"fdsup://directions/FAT Viewer?action=UPDATE&amp;creator=factset&amp;DYN_ARGS=TRUE&amp;DOC_NAME=FAT:FQL_AUDITING_CLIENT_TEMPLATE.FAT&amp;display_string=Audit&amp;VAR:KEY=OTKBMJWNGJ&amp;VAR:QUERY=KEZGX05FVF9JTkMoQU5OLDIwMTMsLCwsU0VLKUBFQ0FfTUVEX05FVCgyMDEzLDQwNDM1LCwsJ0NVUj1TRUsnL","CdXSU49MTAwLFBFVj1ZJykp&amp;WINDOW=FIRST_POPUP&amp;HEIGHT=450&amp;WIDTH=450&amp;START_MAXIMIZED=FALSE&amp;VAR:CALENDAR=FIVEDAY&amp;VAR:SYMBOL=B0XNLR&amp;VAR:INDEX=0"}</definedName>
    <definedName name="_2944__FDSAUDITLINK__" hidden="1">{"fdsup://directions/FAT Viewer?action=UPDATE&amp;creator=factset&amp;DYN_ARGS=TRUE&amp;DOC_NAME=FAT:FQL_AUDITING_CLIENT_TEMPLATE.FAT&amp;display_string=Audit&amp;VAR:KEY=GLEPGXELWR&amp;VAR:QUERY=RkZfQ0FQRVgoQU5OLDIwMDcsLCwsU0VLKQ==&amp;WINDOW=FIRST_POPUP&amp;HEIGHT=450&amp;WIDTH=450&amp;START_MA","XIMIZED=FALSE&amp;VAR:CALENDAR=FIVEDAY&amp;VAR:SYMBOL=B0XNLR&amp;VAR:INDEX=0"}</definedName>
    <definedName name="_2945__FDSAUDITLINK__" hidden="1">{"fdsup://Directions/FactSet Auditing Viewer?action=AUDIT_VALUE&amp;DB=129&amp;ID1=B0FLGQ&amp;VALUEID=04831&amp;SDATE=2007&amp;PERIODTYPE=ANN_STD&amp;window=popup_no_bar&amp;width=385&amp;height=120&amp;START_MAXIMIZED=FALSE&amp;creator=factset&amp;display_string=Audit"}</definedName>
    <definedName name="_2946__FDSAUDITLINK__" hidden="1">{"fdsup://Directions/FactSet Auditing Viewer?action=AUDIT_VALUE&amp;DB=129&amp;ID1=B0FLGQ&amp;VALUEID=04831&amp;SDATE=2009&amp;PERIODTYPE=ANN_STD&amp;window=popup_no_bar&amp;width=385&amp;height=120&amp;START_MAXIMIZED=FALSE&amp;creator=factset&amp;display_string=Audit"}</definedName>
    <definedName name="_2947__FDSAUDITLINK__" hidden="1">{"fdsup://Directions/FactSet Auditing Viewer?action=AUDIT_VALUE&amp;DB=129&amp;ID1=564156&amp;VALUEID=01001&amp;SDATE=2007&amp;PERIODTYPE=ANN_STD&amp;window=popup_no_bar&amp;width=385&amp;height=120&amp;START_MAXIMIZED=FALSE&amp;creator=factset&amp;display_string=Audit"}</definedName>
    <definedName name="_2948__FDSAUDITLINK__" hidden="1">{"fdsup://Directions/FactSet Auditing Viewer?action=AUDIT_VALUE&amp;DB=129&amp;ID1=564156&amp;VALUEID=18140&amp;SDATE=2007&amp;PERIODTYPE=ANN_STD&amp;window=popup_no_bar&amp;width=385&amp;height=120&amp;START_MAXIMIZED=FALSE&amp;creator=factset&amp;display_string=Audit"}</definedName>
    <definedName name="_2949__FDSAUDITLINK__" hidden="1">{"fdsup://Directions/FactSet Auditing Viewer?action=AUDIT_VALUE&amp;DB=129&amp;ID1=564156&amp;VALUEID=18140&amp;SDATE=2009&amp;PERIODTYPE=ANN_STD&amp;window=popup_no_bar&amp;width=385&amp;height=120&amp;START_MAXIMIZED=FALSE&amp;creator=factset&amp;display_string=Audit"}</definedName>
    <definedName name="_3__FDSAUDITLINK__" hidden="1">{"fdsup://directions/FAT Viewer?action=UPDATE&amp;creator=factset&amp;DYN_ARGS=TRUE&amp;DOC_NAME=FAT:FQL_AUDITING_CLIENT_TEMPLATE.FAT&amp;display_string=Audit&amp;VAR:KEY=HQTSVONSRI&amp;VAR:QUERY=RkZfRUJJVERBX0lCKEFOTiwyMDA3LCwsLFNFSyk=&amp;WINDOW=FIRST_POPUP&amp;HEIGHT=450&amp;WIDTH=450&amp;STAR","T_MAXIMIZED=FALSE&amp;VAR:CALENDAR=FIVEDAY&amp;VAR:SYMBOL=418004&amp;VAR:INDEX=0"}</definedName>
    <definedName name="_3153__FDSAUDITLINK__" hidden="1">{"fdsup://directions/FAT Viewer?action=UPDATE&amp;creator=factset&amp;DYN_ARGS=TRUE&amp;DOC_NAME=FAT:FQL_AUDITING_CLIENT_TEMPLATE.FAT&amp;display_string=Audit&amp;VAR:KEY=CBAVGXELAX&amp;VAR:QUERY=KEZGX0VCSVRfSUIoQU5OLDIwMTMsLCwsRVVSKUBFQ0FfTUVEX0VCSVQoMjAxMyw0MDQzNSwsLCdDVVI9RVVSJ","ywnV0lOPTEwMCxQRVY9WScpKQ==&amp;WINDOW=FIRST_POPUP&amp;HEIGHT=450&amp;WIDTH=450&amp;START_MAXIMIZED=FALSE&amp;VAR:CALENDAR=FIVEDAY&amp;VAR:SYMBOL=546239&amp;VAR:INDEX=0"}</definedName>
    <definedName name="_3154__FDSAUDITLINK__" hidden="1">{"fdsup://directions/FAT Viewer?action=UPDATE&amp;creator=factset&amp;DYN_ARGS=TRUE&amp;DOC_NAME=FAT:FQL_AUDITING_CLIENT_TEMPLATE.FAT&amp;display_string=Audit&amp;VAR:KEY=WLGPYZEFMN&amp;VAR:QUERY=KEZGX0VCSVRfSUIoQU5OLDIwMTIsLCwsRVVSKUBFQ0FfTUVEX0VCSVQoMjAxMiw0MDQzNSwsLCdDVVI9RVVSJ","ywnV0lOPTEwMCxQRVY9WScpKQ==&amp;WINDOW=FIRST_POPUP&amp;HEIGHT=450&amp;WIDTH=450&amp;START_MAXIMIZED=FALSE&amp;VAR:CALENDAR=FIVEDAY&amp;VAR:SYMBOL=546239&amp;VAR:INDEX=0"}</definedName>
    <definedName name="_3155__FDSAUDITLINK__" hidden="1">{"fdsup://directions/FAT Viewer?action=UPDATE&amp;creator=factset&amp;DYN_ARGS=TRUE&amp;DOC_NAME=FAT:FQL_AUDITING_CLIENT_TEMPLATE.FAT&amp;display_string=Audit&amp;VAR:KEY=UJYJYDEVML&amp;VAR:QUERY=RkZfRUJJVERBX0lCKEFOTiwyMDA4LCwsLFNFSyk=&amp;WINDOW=FIRST_POPUP&amp;HEIGHT=450&amp;WIDTH=450&amp;STAR","T_MAXIMIZED=FALSE&amp;VAR:CALENDAR=FIVEDAY&amp;VAR:SYMBOL=591591&amp;VAR:INDEX=0"}</definedName>
    <definedName name="_3156__FDSAUDITLINK__" hidden="1">{"fdsup://directions/FAT Viewer?action=UPDATE&amp;creator=factset&amp;DYN_ARGS=TRUE&amp;DOC_NAME=FAT:FQL_AUDITING_CLIENT_TEMPLATE.FAT&amp;display_string=Audit&amp;VAR:KEY=YZEDULQVIJ&amp;VAR:QUERY=RkZfRUJJVERBX0lCKEFOTiwyMDA5LCwsLFNFSyk=&amp;WINDOW=FIRST_POPUP&amp;HEIGHT=450&amp;WIDTH=450&amp;STAR","T_MAXIMIZED=FALSE&amp;VAR:CALENDAR=FIVEDAY&amp;VAR:SYMBOL=591591&amp;VAR:INDEX=0"}</definedName>
    <definedName name="_3157__FDSAUDITLINK__" hidden="1">{"fdsup://directions/FAT Viewer?action=UPDATE&amp;creator=factset&amp;DYN_ARGS=TRUE&amp;DOC_NAME=FAT:FQL_AUDITING_CLIENT_TEMPLATE.FAT&amp;display_string=Audit&amp;VAR:KEY=YJQDYRMTQL&amp;VAR:QUERY=KEZGX0VCSVRfSUIoQU5OLDIwMTMsLCwsU0VLKUBFQ0FfTUVEX0VCSVQoMjAxMyw0MDQzNSwsLCdDVVI9U0VLJ","ywnV0lOPTEwMCxQRVY9WScpKQ==&amp;WINDOW=FIRST_POPUP&amp;HEIGHT=450&amp;WIDTH=450&amp;START_MAXIMIZED=FALSE&amp;VAR:CALENDAR=FIVEDAY&amp;VAR:SYMBOL=B0L8VR&amp;VAR:INDEX=0"}</definedName>
    <definedName name="_3158__FDSAUDITLINK__" hidden="1">{"fdsup://directions/FAT Viewer?action=UPDATE&amp;creator=factset&amp;DYN_ARGS=TRUE&amp;DOC_NAME=FAT:FQL_AUDITING_CLIENT_TEMPLATE.FAT&amp;display_string=Audit&amp;VAR:KEY=OJWXSVOXQL&amp;VAR:QUERY=KEZGX0VCSVRfSUIoQU5OLDIwMTIsLCwsU0VLKUBFQ0FfTUVEX0VCSVQoMjAxMiw0MDQzNSwsLCdDVVI9U0VLJ","ywnV0lOPTEwMCxQRVY9WScpKQ==&amp;WINDOW=FIRST_POPUP&amp;HEIGHT=450&amp;WIDTH=450&amp;START_MAXIMIZED=FALSE&amp;VAR:CALENDAR=FIVEDAY&amp;VAR:SYMBOL=B0L8VR&amp;VAR:INDEX=0"}</definedName>
    <definedName name="_3159__FDSAUDITLINK__" hidden="1">{"fdsup://directions/FAT Viewer?action=UPDATE&amp;creator=factset&amp;DYN_ARGS=TRUE&amp;DOC_NAME=FAT:FQL_AUDITING_CLIENT_TEMPLATE.FAT&amp;display_string=Audit&amp;VAR:KEY=OLQVSBIRMH&amp;VAR:QUERY=KEZGX0VCSVRfSUIoQU5OLDIwMTEsLCwsRVVSKUBFQ0FfTUVEX0VCSVQoMjAxMSw0MDQzNSwsLCdDVVI9RVVSJ","ywnV0lOPTEwMCxQRVY9WScpKQ==&amp;WINDOW=FIRST_POPUP&amp;HEIGHT=450&amp;WIDTH=450&amp;START_MAXIMIZED=FALSE&amp;VAR:CALENDAR=FIVEDAY&amp;VAR:SYMBOL=449000&amp;VAR:INDEX=0"}</definedName>
    <definedName name="_3160__FDSAUDITLINK__" hidden="1">{"fdsup://directions/FAT Viewer?action=UPDATE&amp;creator=factset&amp;DYN_ARGS=TRUE&amp;DOC_NAME=FAT:FQL_AUDITING_CLIENT_TEMPLATE.FAT&amp;display_string=Audit&amp;VAR:KEY=APIVCHYLMJ&amp;VAR:QUERY=KEZGX0VCSVRfSUIoQU5OLDIwMTAsLCwsRVVSKUBFQ0FfTUVEX0VCSVQoMjAxMCw0MDQzNSwsLCdDVVI9RVVSJ","ywnV0lOPTEwMCxQRVY9WScpKQ==&amp;WINDOW=FIRST_POPUP&amp;HEIGHT=450&amp;WIDTH=450&amp;START_MAXIMIZED=FALSE&amp;VAR:CALENDAR=FIVEDAY&amp;VAR:SYMBOL=449000&amp;VAR:INDEX=0"}</definedName>
    <definedName name="_3161__FDSAUDITLINK__" hidden="1">{"fdsup://directions/FAT Viewer?action=UPDATE&amp;creator=factset&amp;DYN_ARGS=TRUE&amp;DOC_NAME=FAT:FQL_AUDITING_CLIENT_TEMPLATE.FAT&amp;display_string=Audit&amp;VAR:KEY=AVGJCFENGX&amp;VAR:QUERY=RkZfTkVUX0lOQyhBTk4sMjAwNywsLCxTRUsp&amp;WINDOW=FIRST_POPUP&amp;HEIGHT=450&amp;WIDTH=450&amp;START_MA","XIMIZED=FALSE&amp;VAR:CALENDAR=FIVEDAY&amp;VAR:SYMBOL=B033YF&amp;VAR:INDEX=0"}</definedName>
    <definedName name="_3162__FDSAUDITLINK__" hidden="1">{"fdsup://directions/FAT Viewer?action=UPDATE&amp;creator=factset&amp;DYN_ARGS=TRUE&amp;DOC_NAME=FAT:FQL_AUDITING_CLIENT_TEMPLATE.FAT&amp;display_string=Audit&amp;VAR:KEY=EVIZOBGRQP&amp;VAR:QUERY=KEZGX0VCSVRfSUIoQU5OLDIwMTMsLCwsU0VLKUBFQ0FfTUVEX0VCSVQoMjAxMyw0MDQzNSwsLCdDVVI9U0VLJ","ywnV0lOPTEwMCxQRVY9WScpKQ==&amp;WINDOW=FIRST_POPUP&amp;HEIGHT=450&amp;WIDTH=450&amp;START_MAXIMIZED=FALSE&amp;VAR:CALENDAR=FIVEDAY&amp;VAR:SYMBOL=B033YF&amp;VAR:INDEX=0"}</definedName>
    <definedName name="_3163__FDSAUDITLINK__" hidden="1">{"fdsup://directions/FAT Viewer?action=UPDATE&amp;creator=factset&amp;DYN_ARGS=TRUE&amp;DOC_NAME=FAT:FQL_AUDITING_CLIENT_TEMPLATE.FAT&amp;display_string=Audit&amp;VAR:KEY=WHOBMNUTMR&amp;VAR:QUERY=KEZGX0VCSVRfSUIoQU5OLDIwMTMsLCwsU0VLKUBFQ0FfTUVEX0VCSVQoMjAxMyw0MDQzNSwsLCdDVVI9U0VLJ","ywnV0lOPTEwMCxQRVY9WScpKQ==&amp;WINDOW=FIRST_POPUP&amp;HEIGHT=450&amp;WIDTH=450&amp;START_MAXIMIZED=FALSE&amp;VAR:CALENDAR=FIVEDAY&amp;VAR:SYMBOL=591591&amp;VAR:INDEX=0"}</definedName>
    <definedName name="_3164__FDSAUDITLINK__" hidden="1">{"fdsup://directions/FAT Viewer?action=UPDATE&amp;creator=factset&amp;DYN_ARGS=TRUE&amp;DOC_NAME=FAT:FQL_AUDITING_CLIENT_TEMPLATE.FAT&amp;display_string=Audit&amp;VAR:KEY=MTWBCBYRIT&amp;VAR:QUERY=KEZGX0VCSVRfSUIoQU5OLDIwMTIsLCwsU0VLKUBFQ0FfTUVEX0VCSVQoMjAxMiw0MDQzNSwsLCdDVVI9U0VLJ","ywnV0lOPTEwMCxQRVY9WScpKQ==&amp;WINDOW=FIRST_POPUP&amp;HEIGHT=450&amp;WIDTH=450&amp;START_MAXIMIZED=FALSE&amp;VAR:CALENDAR=FIVEDAY&amp;VAR:SYMBOL=591591&amp;VAR:INDEX=0"}</definedName>
    <definedName name="_3165__FDSAUDITLINK__" hidden="1">{"fdsup://Directions/FactSet Auditing Viewer?action=AUDIT_VALUE&amp;DB=129&amp;ID1=B0YWGH&amp;VALUEID=02999&amp;SDATE=2009&amp;PERIODTYPE=ANN_STD&amp;window=popup_no_bar&amp;width=385&amp;height=120&amp;START_MAXIMIZED=FALSE&amp;creator=factset&amp;display_string=Audit"}</definedName>
    <definedName name="_3166__FDSAUDITLINK__" hidden="1">{"fdsup://directions/FAT Viewer?action=UPDATE&amp;creator=factset&amp;DYN_ARGS=TRUE&amp;DOC_NAME=FAT:FQL_AUDITING_CLIENT_TEMPLATE.FAT&amp;display_string=Audit&amp;VAR:KEY=CFWXILILQR&amp;VAR:QUERY=RkZfU0hMRFJTX0VRKEFOTiwwLCwsLFNFSyk=&amp;WINDOW=FIRST_POPUP&amp;HEIGHT=450&amp;WIDTH=450&amp;START_MA","XIMIZED=FALSE&amp;VAR:CALENDAR=FIVEDAY&amp;VAR:SYMBOL=B0YWGH&amp;VAR:INDEX=0"}</definedName>
    <definedName name="_3167__FDSAUDITLINK__" hidden="1">{"fdsup://directions/FAT Viewer?action=UPDATE&amp;creator=factset&amp;DYN_ARGS=TRUE&amp;DOC_NAME=FAT:FQL_AUDITING_CLIENT_TEMPLATE.FAT&amp;display_string=Audit&amp;VAR:KEY=UBAJIDELUR&amp;VAR:QUERY=KEZGX0VCSVREQV9JQihMVE1TLDAsLCwsU0VLKUBGRl9FQklUREFfSUIoTFRNU19TRU1JLDAsLCwsU0VLKSk=&amp;","WINDOW=FIRST_POPUP&amp;HEIGHT=450&amp;WIDTH=450&amp;START_MAXIMIZED=FALSE&amp;VAR:CALENDAR=FIVEDAY&amp;VAR:SYMBOL=B0YWGH&amp;VAR:INDEX=0"}</definedName>
    <definedName name="_3168__FDSAUDITLINK__" hidden="1">{"fdsup://Directions/FactSet Auditing Viewer?action=AUDIT_VALUE&amp;DB=129&amp;ID1=496607&amp;VALUEID=02999&amp;SDATE=2009&amp;PERIODTYPE=ANN_STD&amp;window=popup_no_bar&amp;width=385&amp;height=120&amp;START_MAXIMIZED=FALSE&amp;creator=factset&amp;display_string=Audit"}</definedName>
    <definedName name="_3172__FDSAUDITLINK__" hidden="1">{"fdsup://directions/FAT Viewer?action=UPDATE&amp;creator=factset&amp;DYN_ARGS=TRUE&amp;DOC_NAME=FAT:FQL_AUDITING_CLIENT_TEMPLATE.FAT&amp;display_string=Audit&amp;VAR:KEY=QDQLCZQBKB&amp;VAR:QUERY=KEZGX0VCSVREQV9JQihMVE1TLDAsLCwsU0VLKUBGRl9FQklUREFfSUIoTFRNU19TRU1JLDAsLCwsU0VLKSk=&amp;","WINDOW=FIRST_POPUP&amp;HEIGHT=450&amp;WIDTH=450&amp;START_MAXIMIZED=FALSE&amp;VAR:CALENDAR=FIVEDAY&amp;VAR:SYMBOL=591591&amp;VAR:INDEX=0"}</definedName>
    <definedName name="_3173__FDSAUDITLINK__" hidden="1">{"fdsup://directions/FAT Viewer?action=UPDATE&amp;creator=factset&amp;DYN_ARGS=TRUE&amp;DOC_NAME=FAT:FQL_AUDITING_CLIENT_TEMPLATE.FAT&amp;display_string=Audit&amp;VAR:KEY=MDMBCXOZKL&amp;VAR:QUERY=RkZfU0hMRFJTX0VRKEFOTiwwLCwsLFNFSyk=&amp;WINDOW=FIRST_POPUP&amp;HEIGHT=450&amp;WIDTH=450&amp;START_MA","XIMIZED=FALSE&amp;VAR:CALENDAR=FIVEDAY&amp;VAR:SYMBOL=591591&amp;VAR:INDEX=0"}</definedName>
    <definedName name="_3175__FDSAUDITLINK__" hidden="1">{"fdsup://directions/FAT Viewer?action=UPDATE&amp;creator=factset&amp;DYN_ARGS=TRUE&amp;DOC_NAME=FAT:FQL_AUDITING_CLIENT_TEMPLATE.FAT&amp;display_string=Audit&amp;VAR:KEY=KXUDEHYBQD&amp;VAR:QUERY=KEZGX0VCSVREQV9JQihMVE1TLDAsLCwsU0VLKUBGRl9FQklUREFfSUIoTFRNU19TRU1JLDAsLCwsU0VLKSk=&amp;","WINDOW=FIRST_POPUP&amp;HEIGHT=450&amp;WIDTH=450&amp;START_MAXIMIZED=FALSE&amp;VAR:CALENDAR=FIVEDAY&amp;VAR:SYMBOL=B033YF&amp;VAR:INDEX=0"}</definedName>
    <definedName name="_3176__FDSAUDITLINK__" hidden="1">{"fdsup://directions/FAT Viewer?action=UPDATE&amp;creator=factset&amp;DYN_ARGS=TRUE&amp;DOC_NAME=FAT:FQL_AUDITING_CLIENT_TEMPLATE.FAT&amp;display_string=Audit&amp;VAR:KEY=CDCZAPIBIZ&amp;VAR:QUERY=RkZfU0hMRFJTX0VRKEFOTiwwLCwsLFNFSyk=&amp;WINDOW=FIRST_POPUP&amp;HEIGHT=450&amp;WIDTH=450&amp;START_MA","XIMIZED=FALSE&amp;VAR:CALENDAR=FIVEDAY&amp;VAR:SYMBOL=B033YF&amp;VAR:INDEX=0"}</definedName>
    <definedName name="_3177__FDSAUDITLINK__" hidden="1">{"fdsup://Directions/FactSet Auditing Viewer?action=AUDIT_VALUE&amp;DB=129&amp;ID1=B033YF&amp;VALUEID=02999&amp;SDATE=2009&amp;PERIODTYPE=ANN_STD&amp;window=popup_no_bar&amp;width=385&amp;height=120&amp;START_MAXIMIZED=FALSE&amp;creator=factset&amp;display_string=Audit"}</definedName>
    <definedName name="_3178__FDSAUDITLINK__" hidden="1">{"fdsup://directions/FAT Viewer?action=UPDATE&amp;creator=factset&amp;DYN_ARGS=TRUE&amp;DOC_NAME=FAT:FQL_AUDITING_CLIENT_TEMPLATE.FAT&amp;display_string=Audit&amp;VAR:KEY=ERWNATSPYF&amp;VAR:QUERY=KEZGX0VCSVREQV9JQihMVE1TLDAsLCwsRVVSKUBGRl9FQklUREFfSUIoTFRNU19TRU1JLDAsLCwsRVVSKSk=&amp;","WINDOW=FIRST_POPUP&amp;HEIGHT=450&amp;WIDTH=450&amp;START_MAXIMIZED=FALSE&amp;VAR:CALENDAR=FIVEDAY&amp;VAR:SYMBOL=449000&amp;VAR:INDEX=0"}</definedName>
    <definedName name="_3179__FDSAUDITLINK__" hidden="1">{"fdsup://directions/FAT Viewer?action=UPDATE&amp;creator=factset&amp;DYN_ARGS=TRUE&amp;DOC_NAME=FAT:FQL_AUDITING_CLIENT_TEMPLATE.FAT&amp;display_string=Audit&amp;VAR:KEY=GNQJKXQHIF&amp;VAR:QUERY=RkZfU0hMRFJTX0VRKEFOTiwwLCwsLEVVUik=&amp;WINDOW=FIRST_POPUP&amp;HEIGHT=450&amp;WIDTH=450&amp;START_MA","XIMIZED=FALSE&amp;VAR:CALENDAR=FIVEDAY&amp;VAR:SYMBOL=449000&amp;VAR:INDEX=0"}</definedName>
    <definedName name="_3180__FDSAUDITLINK__" hidden="1">{"fdsup://Directions/FactSet Auditing Viewer?action=AUDIT_VALUE&amp;DB=129&amp;ID1=449000&amp;VALUEID=02999&amp;SDATE=2009&amp;PERIODTYPE=ANN_STD&amp;window=popup_no_bar&amp;width=385&amp;height=120&amp;START_MAXIMIZED=FALSE&amp;creator=factset&amp;display_string=Audit"}</definedName>
    <definedName name="_3181__FDSAUDITLINK__" hidden="1">{"fdsup://directions/FAT Viewer?action=UPDATE&amp;creator=factset&amp;DYN_ARGS=TRUE&amp;DOC_NAME=FAT:FQL_AUDITING_CLIENT_TEMPLATE.FAT&amp;display_string=Audit&amp;VAR:KEY=UPUFCLERAX&amp;VAR:QUERY=KEZGX0VCSVREQV9JQihMVE1TLDAsLCwsU0VLKUBGRl9FQklUREFfSUIoTFRNU19TRU1JLDAsLCwsU0VLKSk=&amp;","WINDOW=FIRST_POPUP&amp;HEIGHT=450&amp;WIDTH=450&amp;START_MAXIMIZED=FALSE&amp;VAR:CALENDAR=FIVEDAY&amp;VAR:SYMBOL=B0L8VR&amp;VAR:INDEX=0"}</definedName>
    <definedName name="_3182__FDSAUDITLINK__" hidden="1">{"fdsup://directions/FAT Viewer?action=UPDATE&amp;creator=factset&amp;DYN_ARGS=TRUE&amp;DOC_NAME=FAT:FQL_AUDITING_CLIENT_TEMPLATE.FAT&amp;display_string=Audit&amp;VAR:KEY=EJMDCNUDEV&amp;VAR:QUERY=RkZfU0hMRFJTX0VRKEFOTiwwLCwsLFNFSyk=&amp;WINDOW=FIRST_POPUP&amp;HEIGHT=450&amp;WIDTH=450&amp;START_MA","XIMIZED=FALSE&amp;VAR:CALENDAR=FIVEDAY&amp;VAR:SYMBOL=B0L8VR&amp;VAR:INDEX=0"}</definedName>
    <definedName name="_3183__FDSAUDITLINK__" hidden="1">{"fdsup://Directions/FactSet Auditing Viewer?action=AUDIT_VALUE&amp;DB=129&amp;ID1=B0L8VR&amp;VALUEID=02999&amp;SDATE=2008&amp;PERIODTYPE=ANN_STD&amp;window=popup_no_bar&amp;width=385&amp;height=120&amp;START_MAXIMIZED=FALSE&amp;creator=factset&amp;display_string=Audit"}</definedName>
    <definedName name="_3184__FDSAUDITLINK__" hidden="1">{"fdsup://directions/FAT Viewer?action=UPDATE&amp;creator=factset&amp;DYN_ARGS=TRUE&amp;DOC_NAME=FAT:FQL_AUDITING_CLIENT_TEMPLATE.FAT&amp;display_string=Audit&amp;VAR:KEY=CXWRUJKXKD&amp;VAR:QUERY=KEZGX0VCSVREQV9JQihMVE1TLDAsLCwsRVVSKUBGRl9FQklUREFfSUIoTFRNU19TRU1JLDAsLCwsRVVSKSk=&amp;","WINDOW=FIRST_POPUP&amp;HEIGHT=450&amp;WIDTH=450&amp;START_MAXIMIZED=FALSE&amp;VAR:CALENDAR=FIVEDAY&amp;VAR:SYMBOL=546239&amp;VAR:INDEX=0"}</definedName>
    <definedName name="_3185__FDSAUDITLINK__" hidden="1">{"fdsup://directions/FAT Viewer?action=UPDATE&amp;creator=factset&amp;DYN_ARGS=TRUE&amp;DOC_NAME=FAT:FQL_AUDITING_CLIENT_TEMPLATE.FAT&amp;display_string=Audit&amp;VAR:KEY=QDUVEFGDGV&amp;VAR:QUERY=RkZfU0hMRFJTX0VRKEFOTiwwLCwsLEVVUik=&amp;WINDOW=FIRST_POPUP&amp;HEIGHT=450&amp;WIDTH=450&amp;START_MA","XIMIZED=FALSE&amp;VAR:CALENDAR=FIVEDAY&amp;VAR:SYMBOL=546239&amp;VAR:INDEX=0"}</definedName>
    <definedName name="_3186__FDSAUDITLINK__" hidden="1">{"fdsup://Directions/FactSet Auditing Viewer?action=AUDIT_VALUE&amp;DB=129&amp;ID1=546239&amp;VALUEID=02999&amp;SDATE=2009&amp;PERIODTYPE=ANN_STD&amp;window=popup_no_bar&amp;width=385&amp;height=120&amp;START_MAXIMIZED=FALSE&amp;creator=factset&amp;display_string=Audit"}</definedName>
    <definedName name="_3187__FDSAUDITLINK__" hidden="1">{"fdsup://directions/FAT Viewer?action=UPDATE&amp;creator=factset&amp;DYN_ARGS=TRUE&amp;DOC_NAME=FAT:FQL_AUDITING_CLIENT_TEMPLATE.FAT&amp;display_string=Audit&amp;VAR:KEY=EBMRKVIHEB&amp;VAR:QUERY=KEZGX0VCSVRfSUIoQU5OLDIwMTEsLCwsU0VLKUBFQ0FfTUVEX0VCSVQoMjAxMSw0MDQzNSwsLCdDVVI9U0VLJ","ywnV0lOPTEwMCxQRVY9WScpKQ==&amp;WINDOW=FIRST_POPUP&amp;HEIGHT=450&amp;WIDTH=450&amp;START_MAXIMIZED=FALSE&amp;VAR:CALENDAR=FIVEDAY&amp;VAR:SYMBOL=B0XNLR&amp;VAR:INDEX=0"}</definedName>
    <definedName name="_3188__FDSAUDITLINK__" hidden="1">{"fdsup://directions/FAT Viewer?action=UPDATE&amp;creator=factset&amp;DYN_ARGS=TRUE&amp;DOC_NAME=FAT:FQL_AUDITING_CLIENT_TEMPLATE.FAT&amp;display_string=Audit&amp;VAR:KEY=GZQNMJUNUT&amp;VAR:QUERY=KEZGX0VCSVRfSUIoQU5OLDIwMTIsLCwsU0VLKUBFQ0FfTUVEX0VCSVQoMjAxMiw0MDQzNSwsLCdDVVI9U0VLJ","ywnV0lOPTEwMCxQRVY9WScpKQ==&amp;WINDOW=FIRST_POPUP&amp;HEIGHT=450&amp;WIDTH=450&amp;START_MAXIMIZED=FALSE&amp;VAR:CALENDAR=FIVEDAY&amp;VAR:SYMBOL=B0XNLR&amp;VAR:INDEX=0"}</definedName>
    <definedName name="_3189__FDSAUDITLINK__" hidden="1">{"fdsup://Directions/FactSet Auditing Viewer?action=AUDIT_VALUE&amp;DB=129&amp;ID1=B0FLGQ&amp;VALUEID=02999&amp;SDATE=2009&amp;PERIODTYPE=ANN_STD&amp;window=popup_no_bar&amp;width=385&amp;height=120&amp;START_MAXIMIZED=FALSE&amp;creator=factset&amp;display_string=Audit"}</definedName>
    <definedName name="_33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254"}</definedName>
    <definedName name="_34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253"}</definedName>
    <definedName name="_35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252"}</definedName>
    <definedName name="_36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251"}</definedName>
    <definedName name="_37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250"}</definedName>
    <definedName name="_38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249"}</definedName>
    <definedName name="_39__FDSAUDITLINK__" hidden="1">{"fdsup://directions/FAT Viewer?action=UPDATE&amp;creator=factset&amp;DYN_ARGS=TRUE&amp;DOC_NAME=FAT:FQL_AUDITING_CLIENT_TEMPLATE.FAT&amp;display_string=Audit&amp;VAR:KEY=IJAVORYFWJ&amp;VAR:QUERY=RkZfRU5UUlBSX1ZBTF9EQUlMWSgwLC01QVksVyxSRixFQ19DVVJSKCksJ0RJTCcpLy9FQ19NRURfRUJJVF9OV","E1BKDAsLTVBWSxXKQ==&amp;WINDOW=FIRST_POPUP&amp;HEIGHT=450&amp;WIDTH=450&amp;START_MAXIMIZED=FALSE&amp;VAR:CALENDAR=FIVEDAY&amp;VAR:SYMBOL=733268&amp;VAR:INDEX=248"}</definedName>
    <definedName name="_4__FDSAUDITLINK__" hidden="1">{"fdsup://directions/FAT Viewer?action=UPDATE&amp;creator=factset&amp;DYN_ARGS=TRUE&amp;DOC_NAME=FAT:FQL_AUDITING_CLIENT_TEMPLATE.FAT&amp;display_string=Audit&amp;VAR:KEY=VYHOZMZUDY&amp;VAR:QUERY=RkZfRUJJVERBX0lCKEFOTiwyMDA5LCwsLFNFSyk=&amp;WINDOW=FIRST_POPUP&amp;HEIGHT=450&amp;WIDTH=450&amp;STAR","T_MAXIMIZED=FALSE&amp;VAR:CALENDAR=FIVEDAY&amp;VAR:SYMBOL=418004&amp;VAR:INDEX=0"}</definedName>
    <definedName name="_41__FDSAUDITLINK__" hidden="1">{"fdsup://directions/FAT Viewer?action=UPDATE&amp;creator=factset&amp;DYN_ARGS=TRUE&amp;DOC_NAME=FAT:FQL_AUDITING_CLIENT_TEMPLATE.FAT&amp;display_string=Audit&amp;VAR:KEY=FODUDADIPC&amp;VAR:QUERY=RkZfRUJJVF9JQihBTk4sMjAwNSwsLCxTRUsp&amp;WINDOW=FIRST_POPUP&amp;HEIGHT=450&amp;WIDTH=450&amp;START_MA","XIMIZED=FALSE&amp;VAR:CALENDAR=FIVEDAY&amp;VAR:SYMBOL=418004&amp;VAR:INDEX=0"}</definedName>
    <definedName name="_42__FDSAUDITLINK__" hidden="1">{"fdsup://directions/FAT Viewer?action=UPDATE&amp;creator=factset&amp;DYN_ARGS=TRUE&amp;DOC_NAME=FAT:FQL_AUDITING_CLIENT_TEMPLATE.FAT&amp;display_string=Audit&amp;VAR:KEY=ZGTCLSBADE&amp;VAR:QUERY=RkZfTkVUX0lOQyhBTk4sMjAwNSwsLCxTRUsp&amp;WINDOW=FIRST_POPUP&amp;HEIGHT=450&amp;WIDTH=450&amp;START_MA","XIMIZED=FALSE&amp;VAR:CALENDAR=FIVEDAY&amp;VAR:SYMBOL=418004&amp;VAR:INDEX=0"}</definedName>
    <definedName name="_43__FDSAUDITLINK__" hidden="1">{"fdsup://directions/FAT Viewer?action=UPDATE&amp;creator=factset&amp;DYN_ARGS=TRUE&amp;DOC_NAME=FAT:FQL_AUDITING_CLIENT_TEMPLATE.FAT&amp;display_string=Audit&amp;VAR:KEY=DCBWBYDQBY&amp;VAR:QUERY=RkZfRUJJVF9JQihBTk4sMjAwNywsLCxTRUsp&amp;WINDOW=FIRST_POPUP&amp;HEIGHT=450&amp;WIDTH=450&amp;START_MA","XIMIZED=FALSE&amp;VAR:CALENDAR=FIVEDAY&amp;VAR:SYMBOL=418004&amp;VAR:INDEX=0"}</definedName>
    <definedName name="_44__FDSAUDITLINK__" hidden="1">{"fdsup://directions/FAT Viewer?action=UPDATE&amp;creator=factset&amp;DYN_ARGS=TRUE&amp;DOC_NAME=FAT:FQL_AUDITING_CLIENT_TEMPLATE.FAT&amp;display_string=Audit&amp;VAR:KEY=FALUTYBGPK&amp;VAR:QUERY=RkZfRUJJVERBX0lCKEFOTiwyMDA1LCwsLFNFSyk=&amp;WINDOW=FIRST_POPUP&amp;HEIGHT=450&amp;WIDTH=450&amp;STAR","T_MAXIMIZED=FALSE&amp;VAR:CALENDAR=FIVEDAY&amp;VAR:SYMBOL=418004&amp;VAR:INDEX=0"}</definedName>
    <definedName name="_45__FDSAUDITLINK__" hidden="1">{"fdsup://Directions/FactSet Auditing Viewer?action=AUDIT_VALUE&amp;DB=129&amp;ID1=418004&amp;VALUEID=01401&amp;SDATE=2006&amp;PERIODTYPE=ANN_STD&amp;window=popup_no_bar&amp;width=385&amp;height=120&amp;START_MAXIMIZED=FALSE&amp;creator=factset&amp;display_string=Audit"}</definedName>
    <definedName name="_46__FDSAUDITLINK__" hidden="1">{"fdsup://directions/FAT Viewer?action=UPDATE&amp;creator=factset&amp;DYN_ARGS=TRUE&amp;DOC_NAME=FAT:FQL_AUDITING_CLIENT_TEMPLATE.FAT&amp;display_string=Audit&amp;VAR:KEY=JKTCVWVCXS&amp;VAR:QUERY=RkZfRUJJVF9JQihBTk4sMjAwOSwsLCxTRUsp&amp;WINDOW=FIRST_POPUP&amp;HEIGHT=450&amp;WIDTH=450&amp;START_MA","XIMIZED=FALSE&amp;VAR:CALENDAR=FIVEDAY&amp;VAR:SYMBOL=418004&amp;VAR:INDEX=0"}</definedName>
    <definedName name="_47__FDSAUDITLINK__" hidden="1">{"fdsup://directions/FAT Viewer?action=UPDATE&amp;creator=factset&amp;DYN_ARGS=TRUE&amp;DOC_NAME=FAT:FQL_AUDITING_CLIENT_TEMPLATE.FAT&amp;display_string=Audit&amp;VAR:KEY=XGRIVODUVA&amp;VAR:QUERY=RkZfTkVUX0lOQyhBTk4sMjAwOCwsLCxTRUsp&amp;WINDOW=FIRST_POPUP&amp;HEIGHT=450&amp;WIDTH=450&amp;START_MA","XIMIZED=FALSE&amp;VAR:CALENDAR=FIVEDAY&amp;VAR:SYMBOL=418004&amp;VAR:INDEX=0"}</definedName>
    <definedName name="_48__FDSAUDITLINK__" hidden="1">{"fdsup://directions/FAT Viewer?action=UPDATE&amp;creator=factset&amp;DYN_ARGS=TRUE&amp;DOC_NAME=FAT:FQL_AUDITING_CLIENT_TEMPLATE.FAT&amp;display_string=Audit&amp;VAR:KEY=ANKLAZYPGD&amp;VAR:QUERY=RkZfV0tDQVAoQU5OLDIwMDcsLCwsU0VLKQ==&amp;WINDOW=FIRST_POPUP&amp;HEIGHT=450&amp;WIDTH=450&amp;START_MA","XIMIZED=FALSE&amp;VAR:CALENDAR=FIVEDAY&amp;VAR:SYMBOL=B033YF&amp;VAR:INDEX=0"}</definedName>
    <definedName name="_5__FDSAUDITLINK__" hidden="1">{"fdsup://directions/FAT Viewer?action=UPDATE&amp;creator=factset&amp;DYN_ARGS=TRUE&amp;DOC_NAME=FAT:FQL_AUDITING_CLIENT_TEMPLATE.FAT&amp;display_string=Audit&amp;VAR:KEY=LSZKFETWBY&amp;VAR:QUERY=RkZfRUJJVERBX0lCKEFOTiwyMDA2LCwsLFNFSyk=&amp;WINDOW=FIRST_POPUP&amp;HEIGHT=450&amp;WIDTH=450&amp;STAR","T_MAXIMIZED=FALSE&amp;VAR:CALENDAR=FIVEDAY&amp;VAR:SYMBOL=418004&amp;VAR:INDEX=0"}</definedName>
    <definedName name="_6__FDSAUDITLINK__" hidden="1">{"fdsup://directions/FAT Viewer?action=UPDATE&amp;creator=factset&amp;DYN_ARGS=TRUE&amp;DOC_NAME=FAT:FQL_AUDITING_CLIENT_TEMPLATE.FAT&amp;display_string=Audit&amp;VAR:KEY=MJOTOJWJSH&amp;VAR:QUERY=KEZGX05FVF9JTkMoQU5OLDIwMTMsLCwsKUBFQ0FfTUVEX05FVCgyMDEzLCwsJ0NVUj0nLCdXSU49LFBFVj0nK","Sk=&amp;WINDOW=FIRST_POPUP&amp;HEIGHT=450&amp;WIDTH=450&amp;START_MAXIMIZED=FALSE&amp;VAR:CALENDAR=FIVEDAY&amp;VAR:INDEX=0"}</definedName>
    <definedName name="_7__FDSAUDITLINK__" hidden="1">{"fdsup://directions/FAT Viewer?action=UPDATE&amp;creator=factset&amp;DYN_ARGS=TRUE&amp;DOC_NAME=FAT:FQL_AUDITING_CLIENT_TEMPLATE.FAT&amp;display_string=Audit&amp;VAR:KEY=IROXGDGFUH&amp;VAR:QUERY=KEZGX05FVF9JTkMoQU5OLDIwMTIsLCwsKUBFQ0FfTUVEX05FVCgyMDEyLCwsJ0NVUj0nLCdXSU49LFBFVj0nK","Sk=&amp;WINDOW=FIRST_POPUP&amp;HEIGHT=450&amp;WIDTH=450&amp;START_MAXIMIZED=FALSE&amp;VAR:CALENDAR=FIVEDAY&amp;VAR:INDEX=0"}</definedName>
    <definedName name="_8__FDSAUDITLINK__" hidden="1">{"fdsup://directions/FAT Viewer?action=UPDATE&amp;creator=factset&amp;DYN_ARGS=TRUE&amp;DOC_NAME=FAT:FQL_AUDITING_CLIENT_TEMPLATE.FAT&amp;display_string=Audit&amp;VAR:KEY=EJYPMZGJSD&amp;VAR:QUERY=KEZGX05FVF9JTkMoQU5OLDIwMTEsLCwsKUBFQ0FfTUVEX05FVCgyMDExLCwsJ0NVUj0nLCdXSU49LFBFVj0nK","Sk=&amp;WINDOW=FIRST_POPUP&amp;HEIGHT=450&amp;WIDTH=450&amp;START_MAXIMIZED=FALSE&amp;VAR:CALENDAR=FIVEDAY&amp;VAR:INDEX=0"}</definedName>
    <definedName name="_9__FDSAUDITLINK__" hidden="1">{"fdsup://directions/FAT Viewer?action=UPDATE&amp;creator=factset&amp;DYN_ARGS=TRUE&amp;DOC_NAME=FAT:FQL_AUDITING_CLIENT_TEMPLATE.FAT&amp;display_string=Audit&amp;VAR:KEY=WZMTUPUREH&amp;VAR:QUERY=KEZGX05FVF9JTkMoQU5OLDIwMTAsLCwsKUBFQ0FfTUVEX05FVCgyMDEwLCwsJ0NVUj0nLCdXSU49LFBFVj0nK","Sk=&amp;WINDOW=FIRST_POPUP&amp;HEIGHT=450&amp;WIDTH=450&amp;START_MAXIMIZED=FALSE&amp;VAR:CALENDAR=FIVEDAY&amp;VAR:INDEX=0"}</definedName>
    <definedName name="_A16968">'[2]Pelnas nuostolis'!#REF!</definedName>
    <definedName name="_A19967">'[2]Pelnas nuostolis'!#REF!</definedName>
    <definedName name="_A20000">'[2]Pelnas nuostolis'!#REF!</definedName>
    <definedName name="_A30000">'[2]Pelnas nuostolis'!#REF!</definedName>
    <definedName name="_xlnm._FilterDatabase" hidden="1">#REF!</definedName>
    <definedName name="_Table1_Out" hidden="1">[3]mape!#REF!</definedName>
    <definedName name="_Table2_Out" hidden="1">#REF!</definedName>
    <definedName name="Acct">'[4]Europe&amp;Asia'!$H$21</definedName>
    <definedName name="AcquiredDebt">[5]Data!$FV$19:$FV$25</definedName>
    <definedName name="ActivatedRD">[6]Data!$IB$11:$IB$23</definedName>
    <definedName name="ActivatedRDAmortisation">[6]Data!$HZ$11:$HZ$23</definedName>
    <definedName name="AdjDividendFrontpage">[6]Data!$GL$11:$GL$23</definedName>
    <definedName name="AdjEps">[6]Data!$BP$11:$BP$23</definedName>
    <definedName name="adsf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ndmeväli">OFFSET(millest_alates,0,0,3,Mitu)</definedName>
    <definedName name="AndmeväliK">OFFSET([0]!millest_alatesK,0,0,3,[0]!MituK)</definedName>
    <definedName name="anscount" hidden="1">1</definedName>
    <definedName name="AS2DocOpenMode" hidden="1">"AS2DocumentEdit"</definedName>
    <definedName name="AssocCompaniesRAT">[6]Data!$AR$11:$AR$23</definedName>
    <definedName name="AssociatedCompanies">[6]Data!$Y$11:$Y$23</definedName>
    <definedName name="AvgInt">'[4]Europe&amp;Asia'!$H$31</definedName>
    <definedName name="Beginning_Balance">#N/A</definedName>
    <definedName name="BLPH1" hidden="1">#REF!</definedName>
    <definedName name="BLPH2" hidden="1">#REF!</definedName>
    <definedName name="BLPH3" hidden="1">#REF!</definedName>
    <definedName name="BookValuePerShare">[6]Data!$FD$11:$FD$23</definedName>
    <definedName name="CapitalExpenditureExpansion">[6]Data!$CI$11:$CI$23</definedName>
    <definedName name="CapitalExpenditureMaintenance">[6]Data!$CH$11:$CH$23</definedName>
    <definedName name="Case">'[4]Europe&amp;Asia'!$H$19</definedName>
    <definedName name="Case_1">'[4]Europe&amp;Asia'!$D$92</definedName>
    <definedName name="Case_2">'[4]Europe&amp;Asia'!$D$93</definedName>
    <definedName name="Case_3">'[4]Europe&amp;Asia'!$D$94</definedName>
    <definedName name="Case_4">'[4]Europe&amp;Asia'!$D$95</definedName>
    <definedName name="Case_5">'[4]Europe&amp;Asia'!$D$96</definedName>
    <definedName name="CashEarningPerShare">[6]Data!$CX$11:$CX$23</definedName>
    <definedName name="CashFlowBeforeChangeWorkingCapital">[5]Data!$CB$19:$CB$25</definedName>
    <definedName name="CashLiquidAssets">[6]Data!$DI$11:$DI$23</definedName>
    <definedName name="CEM_Ye">[6]Data!$HJ$11:$HJ$23</definedName>
    <definedName name="CEO">[6]Data!$AO$2</definedName>
    <definedName name="CFO">[6]Data!$AP$2</definedName>
    <definedName name="COB">[6]Data!$AN$2</definedName>
    <definedName name="ConvertibleDebt">[6]Data!$EB$11:$EB$23</definedName>
    <definedName name="CS_Case">'[4]Europe&amp;Asia'!$H$20</definedName>
    <definedName name="Cum">#N/A</definedName>
    <definedName name="CurrentAssets">[6]Data!$DM$11:$DM$23</definedName>
    <definedName name="CY_Cash_Div_Dec">[7]Analysis!#REF!</definedName>
    <definedName name="CY_Market_Value_of_Equity">[7]Analysis!#REF!</definedName>
    <definedName name="CY_Tangible_Net_Worth">[7]Analysis!#REF!</definedName>
    <definedName name="CY_Weighted_Average">[7]Analysis!#REF!</definedName>
    <definedName name="CY_Working_Capital">[7]Analysis!#REF!</definedName>
    <definedName name="DataArea">[8]Data!$A$1:$C$2498</definedName>
    <definedName name="dds">OFFSET(xväärtus,1,0,,)</definedName>
    <definedName name="Debt_1">'[4]Europe&amp;Asia'!$D$32</definedName>
    <definedName name="Debt_2">'[4]Europe&amp;Asia'!$D$36</definedName>
    <definedName name="Debt_3">'[4]Europe&amp;Asia'!$D$37</definedName>
    <definedName name="Debt_4">'[4]Europe&amp;Asia'!$D$38</definedName>
    <definedName name="DeDepr">'[4]Europe&amp;Asia'!$H$23</definedName>
    <definedName name="Denom">'[4]Europe&amp;Asia'!$G$11</definedName>
    <definedName name="Dental">OFFSET(millest_alates,0,0,3,Mitu)</definedName>
    <definedName name="dhrdrh" hidden="1">{"fdsup://directions/FAT Viewer?action=UPDATE&amp;creator=factset&amp;DYN_ARGS=TRUE&amp;DOC_NAME=FAT:FQL_AUDITING_CLIENT_TEMPLATE.FAT&amp;display_string=Audit&amp;VAR:KEY=WJCPUXABMJ&amp;VAR:QUERY=RkZfRUJJVF9JQihBTk4sMjAwOCk=&amp;WINDOW=FIRST_POPUP&amp;HEIGHT=450&amp;WIDTH=450&amp;START_MAXIMIZED=","FALSE&amp;VAR:CALENDAR=FIVEDAY&amp;VAR:SYMBOL=548552&amp;VAR:INDEX=0"}</definedName>
    <definedName name="DividendPaid">[5]Data!$CP$19:$CP$25</definedName>
    <definedName name="eaf_cum_interest">OFFSET('[9]Loan - furniture'!$J$17,2,0,'[9]Loan - furniture'!$F$8,1)</definedName>
    <definedName name="eaf_cum_principal">OFFSET('[9]Loan - furniture'!$K$17,2,0,'[9]Loan - furniture'!$F$8,1)</definedName>
    <definedName name="eaf_years">OFFSET('[9]Loan - furniture'!$I$17,2,0,'[9]Loan - furniture'!$F$8,1)</definedName>
    <definedName name="eee" hidden="1">{"fdsup://directions/FAT Viewer?action=UPDATE&amp;creator=factset&amp;DYN_ARGS=TRUE&amp;DOC_NAME=FAT:FQL_AUDITING_CLIENT_TEMPLATE.FAT&amp;display_string=Audit&amp;VAR:KEY=ATIRALEHCR&amp;VAR:QUERY=KEZGX05FVF9JTkMoQU5OLDIwMTIsLCwsVVNEKUBFQ0FfTUVEX05FVCgyMDEyLDQwNDM1LCwsJ0NVUj1VU0QnL","CdXSU49MTAwLFBFVj1ZJykp&amp;WINDOW=FIRST_POPUP&amp;HEIGHT=450&amp;WIDTH=450&amp;START_MAXIMIZED=FALSE&amp;VAR:CALENDAR=FIVEDAY&amp;VAR:SYMBOL=B1XH2C&amp;VAR:INDEX=0"}</definedName>
    <definedName name="egywhy" hidden="1">{"fdsup://directions/FAT Viewer?action=UPDATE&amp;creator=factset&amp;DYN_ARGS=TRUE&amp;DOC_NAME=FAT:FQL_AUDITING_CLIENT_TEMPLATE.FAT&amp;display_string=Audit&amp;VAR:KEY=BKFKRULWZO&amp;VAR:QUERY=RkZfRUJJVF9JQihBTk4sMjAwOSkrRkZfQU1PUlRfQ0YoQU5OLDIwMDkp&amp;WINDOW=FIRST_POPUP&amp;HEIGHT=45","0&amp;WIDTH=450&amp;START_MAXIMIZED=FALSE&amp;VAR:CALENDAR=US&amp;VAR:SYMBOL=B1XH2C&amp;VAR:INDEX=0"}</definedName>
    <definedName name="Ending_Balance">#N/A</definedName>
    <definedName name="EquityRatio">[6]Data!$EZ$11:$EZ$23</definedName>
    <definedName name="ettev">[10]abi!$A$1:$A$65536</definedName>
    <definedName name="eur">15.6466</definedName>
    <definedName name="euro">#REF!</definedName>
    <definedName name="EvEbit_Ye">[6]Data!$HN$11:$HN$23</definedName>
    <definedName name="EvEbitda_Ye">[6]Data!$HP$11:$HP$23</definedName>
    <definedName name="EvSales_Ye">[6]Data!$HR$11:$HR$23</definedName>
    <definedName name="Exit">'[4]Europe&amp;Asia'!$G$12</definedName>
    <definedName name="F.Amort">'[4]Europe&amp;Asia'!$G$17</definedName>
    <definedName name="FaxNo">[6]Data!$AM$2</definedName>
    <definedName name="FIM">#REF!</definedName>
    <definedName name="FixedAssets">[6]Data!$DS$11:$DS$23</definedName>
    <definedName name="Forecast_Denmark">[8]Denmark!$H$2:$L$5,[8]Denmark!$H$7:$L$7,[8]Denmark!$H$9:$L$11,[8]Denmark!$H$13:$L$13,[8]Denmark!$H$16:$L$19</definedName>
    <definedName name="Forecast_EU11">[8]EU11!$H$9:$L$11,[8]EU11!$H$7:$L$7,[8]EU11!$H$2:$L$5,[8]EU11!$H$13:$L$13,[8]EU11!$H$16:$L$19</definedName>
    <definedName name="Forecast_Finland">[8]Finland!$H$2:$L$5,[8]Finland!$H$7:$L$7,[8]Finland!$H$9:$L$11,[8]Finland!$H$13:$L$13,[8]Finland!$H$16:$L$19</definedName>
    <definedName name="Forecast_France">[8]France!$H$2:$L$5,[8]France!$H$7:$L$7,[8]France!$H$9:$L$11,[8]France!$H$13:$L$13,[8]France!$H$16:$L$195,[8]France!$F$7:$J$7,[8]France!$F$9:$J$11,[8]France!$F$13:$J$13,[8]France!$F$16:$J$19</definedName>
    <definedName name="Forecast_G3_Finance">[8]G3!$C$26:$C$33,[8]G3!$E$26:$H$33</definedName>
    <definedName name="Forecast_G3_Macro">[8]G3!$H$4:$L$6,[8]G3!$H$8:$L$10,[8]G3!$H$12:$L$14,[8]G3!$H$16:$L$18,[8]G3!$H$21:$L$23</definedName>
    <definedName name="Forecast_Germany">[8]Germany!$H$2:$L$5,[8]Germany!$H$7:$L$7,[8]Germany!$H$9:$L$11,[8]Germany!$H$13:$L$13,[8]Germany!$H$16:$L$19</definedName>
    <definedName name="Forecast_Italy">[8]Italy!$H$2:$L$5,[8]Italy!$H$7:$L$7,[8]Italy!$H$9:$L$11,[8]Italy!$H$13:$L$13,[8]Italy!$H$16:$L$19</definedName>
    <definedName name="Forecast_Japan">[8]Japan!$H$2:$L$5,[8]Japan!$H$7:$L$7,[8]Japan!$H$9:$L$11,[8]Japan!$H$13:$L$13,[8]Japan!$H$16:$L$19</definedName>
    <definedName name="Forecast_Nordics_Finance">[8]Nordics!$C$27:$C$33,[8]Nordics!$C$35:$C$37,[8]Nordics!$E$27:$H$33,[8]Nordics!$E$35:$H$37</definedName>
    <definedName name="Forecast_Nordics_Macro">[8]Nordics!$H$4:$L$6,[8]Nordics!$H$8:$L$10,[8]Nordics!$H$12:$L$15,[8]Nordics!$H$17:$L$19,[8]Nordics!$H$22:$L$24</definedName>
    <definedName name="Forecast_Norway">[8]Norway!$H$2:$L$5,[8]Norway!$H$7:$L$7,[8]Norway!$H$9:$L$11,[8]Norway!$H$13:$L$13,[8]Norway!$H$16:$L$19</definedName>
    <definedName name="Forecast_Spain">[8]Spain!$H$2:$L$5,[8]Spain!$H$7:$L$7,[8]Spain!$H$9:$L$11,[8]Spain!$H$13:$L$13,[8]Spain!$H$16:$L$19</definedName>
    <definedName name="Forecast_Sweden">[8]Sweden!$H$2:$L$5,[8]Sweden!$H$7:$L$7,[8]Sweden!$H$9:$L$11,[8]Sweden!$H$13:$L$13,[8]Sweden!$H$16:$L$19</definedName>
    <definedName name="Forecast_USA">[8]USA!$H$2:$L$5,[8]USA!$H$7:$L$7,[8]USA!$H$9:$L$11,[8]USA!$H$13:$L$13,[8]USA!$H$16:$L$19</definedName>
    <definedName name="ForExchangeItems">[6]Data!$AD$11:$AD$23</definedName>
    <definedName name="FreeCashFlow">[5]Data!$CM$19:$CM$25</definedName>
    <definedName name="FreeCashFlowPerShare">[6]Data!$CZ$11:$CZ$23</definedName>
    <definedName name="FullTaxRate">[6]Data!$AN$11:$AN$23</definedName>
    <definedName name="FullydilShareNomYe">[6]Data!$GO$11:$GO$23</definedName>
    <definedName name="FYE">'[4]Europe&amp;Asia'!$G$9</definedName>
    <definedName name="gfhgfh" hidden="1">{"fdsup://directions/FAT Viewer?action=UPDATE&amp;creator=factset&amp;DYN_ARGS=TRUE&amp;DOC_NAME=FAT:FQL_AUDITING_CLIENT_TEMPLATE.FAT&amp;display_string=Audit&amp;VAR:KEY=ULGXWTCBQF&amp;VAR:QUERY=KEZGX0VCSVRfSUIoQU5OLDIwMTMsLCwsKUBFQ0FfTUVEX0VCSVQoMjAxMywsLCdDVVI9JywnV0lOPSxQRVY9J","ykp&amp;WINDOW=FIRST_POPUP&amp;HEIGHT=450&amp;WIDTH=450&amp;START_MAXIMIZED=FALSE&amp;VAR:CALENDAR=FIVEDAY&amp;VAR:INDEX=0"}</definedName>
    <definedName name="Goodwill">[6]Data!$IP$11:$IP$23</definedName>
    <definedName name="Grafton" hidden="1">{"fdsup://directions/FAT Viewer?action=UPDATE&amp;creator=factset&amp;DYN_ARGS=TRUE&amp;DOC_NAME=FAT:FQL_AUDITING_CLIENT_TEMPLATE.FAT&amp;display_string=Audit&amp;VAR:KEY=STQZITCVER&amp;VAR:QUERY=RkZfRUJJVF9JQihBTk4sMjAwNykrRkZfQU1PUlRfQ0YoQU5OLDIwMDcp&amp;WINDOW=FIRST_POPUP&amp;HEIGHT=45","0&amp;WIDTH=450&amp;START_MAXIMIZED=FALSE&amp;VAR:CALENDAR=FIVEDAY&amp;VAR:SYMBOL=548552&amp;VAR:INDEX=0"}</definedName>
    <definedName name="GrowthOperatingProfit">[6]Data!$BI$11:$BI$23</definedName>
    <definedName name="GrowthPretaxProfit">[6]Data!$BJ$11:$BJ$23</definedName>
    <definedName name="GrowthTotalRevenue">[6]Data!$BF$11:$BF$23</definedName>
    <definedName name="hgjg" hidden="1">{"fdsup://directions/FAT Viewer?action=UPDATE&amp;creator=factset&amp;DYN_ARGS=TRUE&amp;DOC_NAME=FAT:FQL_AUDITING_CLIENT_TEMPLATE.FAT&amp;display_string=Audit&amp;VAR:KEY=GVCTQVCBIF&amp;VAR:QUERY=KEZGX0VCSVRfSUIoQU5OLDIwMTEsLCwsKUBFQ0FfTUVEX0VCSVQoMjAxMSwsLCdDVVI9JywnV0lOPSxQRVY9J","ykp&amp;WINDOW=FIRST_POPUP&amp;HEIGHT=450&amp;WIDTH=450&amp;START_MAXIMIZED=FALSE&amp;VAR:CALENDAR=FIVEDAY&amp;VAR:INDEX=0"}</definedName>
    <definedName name="HHH">OFFSET([0]!millest_alatesK,0,0,3,[0]!MituK)</definedName>
    <definedName name="ich">OFFSET([0]!xväärtusK,2,0,,)</definedName>
    <definedName name="Inmat28">[11]produktion!$C$9:$G$11,[11]produktion!$C$15:$G$17,[11]produktion!$C$21:$G$23,[11]produktion!$C$27:$G$28,[11]produktion!$C$32:$G$33,[11]produktion!$C$42:$G$46,[11]produktion!#REF!,[11]produktion!#REF!,[11]produktion!$C$50:$G$50,[11]produktion!$C$53:$G$57,[11]produktion!$C$59:$G$60,[11]produktion!$C$62:$G$63,[11]produktion!$C$66:$G$68,[11]produktion!#REF!</definedName>
    <definedName name="Intangibles">[6]Data!$DP$11:$DP$23</definedName>
    <definedName name="Interest">#N/A</definedName>
    <definedName name="InterestCover">[6]Data!$FA$11:$FA$23</definedName>
    <definedName name="InterestExpenses">[6]Data!$AB$11:$AB$23</definedName>
    <definedName name="InterestIncome">[6]Data!$Z$11:$Z$23</definedName>
    <definedName name="InternetAddress">[6]Data!$AK$2</definedName>
    <definedName name="Investor_A">'[4]Europe&amp;Asia'!$G$6</definedName>
    <definedName name="Investor_B">'[4]Europe&amp;Asia'!$G$7</definedName>
    <definedName name="IPO">'[4]Europe&amp;Asia'!$H$25</definedName>
    <definedName name="IPO_Exp">'[4]Europe&amp;Asia'!$H$15</definedName>
    <definedName name="kf">'[1]1995; LEVER.WR1'!$G$155</definedName>
    <definedName name="Last_Row">#N/A</definedName>
    <definedName name="Loan_Not_Paid">#N/A</definedName>
    <definedName name="LoanProceeds">[5]Data!$CN$19:$CN$25</definedName>
    <definedName name="LoanRepayments">[5]Data!$CO$19:$CO$25</definedName>
    <definedName name="LongTermInterestBearingDebt">[6]Data!$DZ$11:$DZ$23</definedName>
    <definedName name="MinorityInterestBS">[6]Data!$EG$11:$EG$23</definedName>
    <definedName name="MinorityInterestPL">[6]Data!$AJ$11:$AJ$23</definedName>
    <definedName name="model">[12]CoverPage!$K$20</definedName>
    <definedName name="Monthly_Payment">#N/A</definedName>
    <definedName name="NetAssetPerShare">[6]Data!$FE$11:$FE$23</definedName>
    <definedName name="NetChangeInCash">[5]Data!$CV$19:$CV$25</definedName>
    <definedName name="NetDebt">[6]Data!$EW$11:$EW$23</definedName>
    <definedName name="NetGearing">[6]Data!$EX$11:$EX$23</definedName>
    <definedName name="NetProfit">[5]Data!$AT$19:$AT$25</definedName>
    <definedName name="NetSales">[6]Data!$G$11:$G$23</definedName>
    <definedName name="New" hidden="1">{"fdsup://directions/FAT Viewer?action=UPDATE&amp;creator=factset&amp;DYN_ARGS=TRUE&amp;DOC_NAME=FAT:FQL_AUDITING_CLIENT_TEMPLATE.FAT&amp;display_string=Audit&amp;VAR:KEY=DMZERAPGJK&amp;VAR:QUERY=RkZfRUJJVERBX0lCKEFOTiwyMDA3KQ==&amp;WINDOW=FIRST_POPUP&amp;HEIGHT=450&amp;WIDTH=450&amp;START_MAXIMI","ZED=FALSE&amp;VAR:CALENDAR=FIVEDAY&amp;VAR:SYMBOL=547970&amp;VAR:INDEX=0"}</definedName>
    <definedName name="NOL">'[4]Europe&amp;Asia'!$V$167</definedName>
    <definedName name="Number_of_Payments">MATCH(0.01,End_Bal,-1)+1</definedName>
    <definedName name="OperatingCashFlow">[5]Data!$CG$19:$CG$25</definedName>
    <definedName name="OperatingMargin">[6]Data!$X$11:$X$23</definedName>
    <definedName name="OperatingProfit">[6]Data!$W$11:$W$23</definedName>
    <definedName name="o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OtherFinItems">[6]Data!$AE$11:$AE$23</definedName>
    <definedName name="PayDebt">'[4]Europe&amp;Asia'!$H$24</definedName>
    <definedName name="Payment_Date">#N/A</definedName>
    <definedName name="Payment_Number">#N/A</definedName>
    <definedName name="PBV_Ye">[6]Data!$HF$11:$HF$23</definedName>
    <definedName name="PER_Ye">[6]Data!$HD$11:$HD$23</definedName>
    <definedName name="PercentOfShares1">[6]Data!$AR$2</definedName>
    <definedName name="PercentOfShares2">[6]Data!$AU$2</definedName>
    <definedName name="PercentOfShares3">[6]Data!$AX$2</definedName>
    <definedName name="PercentOfVotes1">[6]Data!$AS$2</definedName>
    <definedName name="PercentOfVotes2">[6]Data!$AV$2</definedName>
    <definedName name="PercentOfVotes3">[6]Data!$AY$2</definedName>
    <definedName name="PhoneNo">[6]Data!$AL$2</definedName>
    <definedName name="PL_Dollar_Threshold">[7]Analysis!#REF!</definedName>
    <definedName name="Preferred_1">'[4]Europe&amp;Asia'!$D$39</definedName>
    <definedName name="PretaxProfit">[6]Data!$AH$11:$AH$23</definedName>
    <definedName name="Price_Ye">[6]Data!$GT$11:$GT$23</definedName>
    <definedName name="Principal">#N/A</definedName>
    <definedName name="_xlnm.Print_Titles">[13]Cum!$A$1:$B$65536,[13]Cum!$A$1:$IV$4</definedName>
    <definedName name="ProfitBeforeDepreciation">[6]Data!$S$11:$S$23</definedName>
    <definedName name="project">[12]CoverPage!$K$21</definedName>
    <definedName name="Põlevkiviõli">#REF!</definedName>
    <definedName name="PY_Cash_Dev_Dec">[7]Analysis!#REF!</definedName>
    <definedName name="PY_Cash_Div_Dec">[7]Analysis!#REF!</definedName>
    <definedName name="PY_Market_Value_of_Equity">[7]Analysis!#REF!</definedName>
    <definedName name="PY_Tangible_Net_Worth">[7]Analysis!#REF!</definedName>
    <definedName name="PY_Weighted_Average">[7]Analysis!#REF!</definedName>
    <definedName name="PY_Working_Capital">[7]Analysis!#REF!</definedName>
    <definedName name="PY2_Administration">[7]Analysis!#REF!</definedName>
    <definedName name="PY2_Cash_Dev_Dec">[7]Analysis!#REF!</definedName>
    <definedName name="PY2_Cost_of_Sales">[7]Analysis!#REF!</definedName>
    <definedName name="PY2_Depreciation">[7]Analysis!#REF!</definedName>
    <definedName name="PY2_Gross_Profit">[7]Analysis!#REF!</definedName>
    <definedName name="PY2_Inc_Bef_Tax">[7]Analysis!#REF!</definedName>
    <definedName name="PY2_Interest_Expense">[7]Analysis!#REF!</definedName>
    <definedName name="PY2_NET_PROFIT">[7]Analysis!#REF!</definedName>
    <definedName name="PY2_Net_Revenue">[7]Analysis!#REF!</definedName>
    <definedName name="PY2_Operating_Inc">[7]Analysis!#REF!</definedName>
    <definedName name="PY2_Operating_Income">[7]Analysis!#REF!</definedName>
    <definedName name="PY2_Other_Exp.">[7]Analysis!#REF!</definedName>
    <definedName name="PY2_Selling">[7]Analysis!#REF!</definedName>
    <definedName name="PY2_Tangible_Net_Worth">[7]Analysis!#REF!</definedName>
    <definedName name="PY2_Taxes">[7]Analysis!#REF!</definedName>
    <definedName name="PY2_Weighted_Average">[7]Analysis!#REF!</definedName>
    <definedName name="PY2_Working_Capital">[7]Analysis!#REF!</definedName>
    <definedName name="RepEps">[6]Data!$BO$11:$BO$23</definedName>
    <definedName name="RoCE">[6]Data!$BD$11:$BD$23</definedName>
    <definedName name="RoE">[6]Data!$BB$11:$BB$23</definedName>
    <definedName name="sdfgsdfg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dgsg" hidden="1">{"fdsup://directions/FAT Viewer?action=UPDATE&amp;creator=factset&amp;DYN_ARGS=TRUE&amp;DOC_NAME=FAT:FQL_AUDITING_CLIENT_TEMPLATE.FAT&amp;display_string=Audit&amp;VAR:KEY=YJKTCVWVCX&amp;VAR:QUERY=RkZfRUJJVF9JQihDQUwsMjAwNykrRkZfQU1PUlRfQ0YoQ0FMLDIwMDcp&amp;WINDOW=FIRST_POPUP&amp;HEIGHT=45","0&amp;WIDTH=450&amp;START_MAXIMIZED=FALSE&amp;VAR:CALENDAR=FIVEDAY&amp;VAR:SYMBOL=454047&amp;VAR:INDEX=0"}</definedName>
    <definedName name="SEC5CLOSE">[0]!SEC5CLOSE</definedName>
    <definedName name="Sec5macro">[0]!Sec5macro</definedName>
    <definedName name="SelCurrency">[5]Data!$F$5</definedName>
    <definedName name="ShareHolder1">[6]Data!$AQ$2</definedName>
    <definedName name="ShareHolder2">[6]Data!$AT$2</definedName>
    <definedName name="ShareHolder3">[6]Data!$AW$2</definedName>
    <definedName name="ShareholdersEquity">[6]Data!$EK$11:$EK$23</definedName>
    <definedName name="ShareIssue">[5]Data!$CQ$19:$CQ$25</definedName>
    <definedName name="ShortTermInterestBearingDebt">[6]Data!$DW$11:$DW$23</definedName>
    <definedName name="slnglsn" hidden="1">{"fdsup://Directions/FactSet Auditing Viewer?action=AUDIT_VALUE&amp;DB=129&amp;ID1=548552&amp;VALUEID=01250&amp;SDATE=2008&amp;PERIODTYPE=ANN_STD&amp;window=popup_no_bar&amp;width=385&amp;height=120&amp;START_MAXIMIZED=FALSE&amp;creator=factset&amp;display_string=Audit"}</definedName>
    <definedName name="Sources">'[4]Europe&amp;Asia'!$D$126</definedName>
    <definedName name="StAs">'[4]Europe&amp;Asia'!$H$27</definedName>
    <definedName name="T.Amort">'[4]Europe&amp;Asia'!$H$16</definedName>
    <definedName name="table3new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x_to_Book">'[4]Europe&amp;Asia'!$H$22</definedName>
    <definedName name="TaxDeferred">[6]Data!$AM$11:$AM$23</definedName>
    <definedName name="TaxPaidPretaxProfit">[6]Data!$AK$11:$AK$23</definedName>
    <definedName name="TextRefCopyRangeCount" hidden="1">1</definedName>
    <definedName name="TotalAssets">[6]Data!$DT$11:$DT$23</definedName>
    <definedName name="TotalExpenses">[6]Data!$O$11:$O$23</definedName>
    <definedName name="TotalLiabilitiesEquity">[6]Data!$EL$11:$EL$23</definedName>
    <definedName name="TotalRevenue">[6]Data!$I$11:$I$23</definedName>
    <definedName name="tttt" hidden="1">{"fdsup://directions/FAT Viewer?action=UPDATE&amp;creator=factset&amp;DYN_ARGS=TRUE&amp;DOC_NAME=FAT:FQL_AUDITING_CLIENT_TEMPLATE.FAT&amp;display_string=Audit&amp;VAR:KEY=UZATGPSNKZ&amp;VAR:QUERY=KEZGX0NBUEVYKEFOTiwyMDEzKUBFQ0FfTUVEX0NBUEVYKDIwMTMsNDA0MDMsLCwnV0lOPTYwLFBFVj1ZJykp&amp;","WINDOW=FIRST_POPUP&amp;HEIGHT=450&amp;WIDTH=450&amp;START_MAXIMIZED=FALSE&amp;VAR:CALENDAR=FIVEDAY&amp;VAR:SYMBOL=548552&amp;VAR:INDEX=0"}</definedName>
    <definedName name="uhy" hidden="1">{"fdsup://directions/FAT Viewer?action=UPDATE&amp;creator=factset&amp;DYN_ARGS=TRUE&amp;DOC_NAME=FAT:FQL_AUDITING_CLIENT_TEMPLATE.FAT&amp;display_string=Audit&amp;VAR:KEY=TODKXWBYZS&amp;VAR:QUERY=KEZGX0VCSVRfSUIoQU5OLDIwMTMpQEVDQV9NRURfRUJJVCgyMDEzLDQwNDAzLCwsJ1dJTj02MCxQRVY9WScpK","Q==&amp;WINDOW=FIRST_POPUP&amp;HEIGHT=450&amp;WIDTH=450&amp;START_MAXIMIZED=FALSE&amp;VAR:CALENDAR=US&amp;VAR:SYMBOL=B1XH2C&amp;VAR:INDEX=0"}</definedName>
    <definedName name="Uses">'[4]Europe&amp;Asia'!$D$137</definedName>
    <definedName name="Values_Entered">#N/A</definedName>
    <definedName name="Valuta">#REF!</definedName>
    <definedName name="Valuta1">[14]Forside!$M$7:$M$15</definedName>
    <definedName name="wrn.small.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www" hidden="1">{"fdsup://directions/FAT Viewer?action=UPDATE&amp;creator=factset&amp;DYN_ARGS=TRUE&amp;DOC_NAME=FAT:FQL_AUDITING_CLIENT_TEMPLATE.FAT&amp;display_string=Audit&amp;VAR:KEY=QTKPCTAVET&amp;VAR:QUERY=RkZfRUJJVF9JQihBTk4sMjAwOSkrRkZfQU1PUlRfQ0YoQU5OLDIwMDkp&amp;WINDOW=FIRST_POPUP&amp;HEIGHT=45","0&amp;WIDTH=450&amp;START_MAXIMIZED=FALSE&amp;VAR:CALENDAR=FIVEDAY&amp;VAR:SYMBOL=548552&amp;VAR:INDEX=0"}</definedName>
    <definedName name="y1rida">OFFSET(xväärtus,1,0,,)</definedName>
    <definedName name="y1ridaK">OFFSET([0]!xväärtusK,1,0,,)</definedName>
    <definedName name="y2rida">OFFSET(xväärtus,2,0,,)</definedName>
    <definedName name="y2ridaK">OFFSET([0]!xväärtusK,2,0,,)</definedName>
    <definedName name="YearHeader">[6]Data!$C$11:$C$23</definedName>
    <definedName name="Years">[8]Data!$H$1:$H$13</definedName>
    <definedName name="Yield_Ye">[6]Data!$HL$11:$HL$23</definedName>
    <definedName name="yväärtus">OFFSET(xväärtus,1,0,2,)</definedName>
    <definedName name="yväärtusK">OFFSET([0]!xväärtusK,1,0,2,)</definedName>
    <definedName name="yytulem">OFFSET(xväärtus,1,0,2,)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7" i="1" l="1"/>
  <c r="N287" i="1"/>
  <c r="D285" i="1"/>
  <c r="D284" i="1"/>
  <c r="E283" i="1"/>
  <c r="D283" i="1"/>
  <c r="E282" i="1"/>
  <c r="D282" i="1"/>
  <c r="D281" i="1"/>
  <c r="E280" i="1"/>
  <c r="D280" i="1"/>
  <c r="D279" i="1"/>
  <c r="E278" i="1"/>
  <c r="D278" i="1"/>
  <c r="E277" i="1"/>
  <c r="D277" i="1"/>
  <c r="D276" i="1"/>
  <c r="D275" i="1"/>
  <c r="E274" i="1"/>
  <c r="D274" i="1"/>
  <c r="E273" i="1"/>
  <c r="D273" i="1"/>
  <c r="D272" i="1"/>
  <c r="D271" i="1"/>
  <c r="D270" i="1"/>
  <c r="Q269" i="1"/>
  <c r="Q287" i="1" s="1"/>
  <c r="M269" i="1"/>
  <c r="M287" i="1" s="1"/>
  <c r="F269" i="1"/>
  <c r="F287" i="1" s="1"/>
  <c r="B269" i="1"/>
  <c r="F267" i="1"/>
  <c r="E267" i="1"/>
  <c r="D267" i="1"/>
  <c r="C267" i="1"/>
  <c r="A267" i="1"/>
  <c r="A285" i="1" s="1"/>
  <c r="D266" i="1"/>
  <c r="C266" i="1"/>
  <c r="A266" i="1"/>
  <c r="A284" i="1" s="1"/>
  <c r="A265" i="1"/>
  <c r="A283" i="1" s="1"/>
  <c r="A264" i="1"/>
  <c r="A282" i="1" s="1"/>
  <c r="A263" i="1"/>
  <c r="A281" i="1" s="1"/>
  <c r="A262" i="1"/>
  <c r="A280" i="1" s="1"/>
  <c r="A261" i="1"/>
  <c r="A279" i="1" s="1"/>
  <c r="E260" i="1"/>
  <c r="A260" i="1"/>
  <c r="A278" i="1" s="1"/>
  <c r="A259" i="1"/>
  <c r="A277" i="1" s="1"/>
  <c r="A258" i="1"/>
  <c r="A276" i="1" s="1"/>
  <c r="F257" i="1"/>
  <c r="E257" i="1"/>
  <c r="A257" i="1"/>
  <c r="A275" i="1" s="1"/>
  <c r="A256" i="1"/>
  <c r="A274" i="1" s="1"/>
  <c r="A255" i="1"/>
  <c r="A273" i="1" s="1"/>
  <c r="B254" i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A254" i="1"/>
  <c r="A272" i="1" s="1"/>
  <c r="A253" i="1"/>
  <c r="A271" i="1" s="1"/>
  <c r="B252" i="1"/>
  <c r="B253" i="1" s="1"/>
  <c r="A252" i="1"/>
  <c r="A270" i="1" s="1"/>
  <c r="R251" i="1"/>
  <c r="R269" i="1" s="1"/>
  <c r="R287" i="1" s="1"/>
  <c r="Q251" i="1"/>
  <c r="P251" i="1"/>
  <c r="P269" i="1" s="1"/>
  <c r="P287" i="1" s="1"/>
  <c r="O251" i="1"/>
  <c r="O269" i="1" s="1"/>
  <c r="N251" i="1"/>
  <c r="N269" i="1" s="1"/>
  <c r="M251" i="1"/>
  <c r="L251" i="1"/>
  <c r="L269" i="1" s="1"/>
  <c r="L287" i="1" s="1"/>
  <c r="K251" i="1"/>
  <c r="K269" i="1" s="1"/>
  <c r="K287" i="1" s="1"/>
  <c r="J251" i="1"/>
  <c r="J269" i="1" s="1"/>
  <c r="J287" i="1" s="1"/>
  <c r="I251" i="1"/>
  <c r="I269" i="1" s="1"/>
  <c r="I287" i="1" s="1"/>
  <c r="H251" i="1"/>
  <c r="H269" i="1" s="1"/>
  <c r="H287" i="1" s="1"/>
  <c r="G251" i="1"/>
  <c r="G269" i="1" s="1"/>
  <c r="G287" i="1" s="1"/>
  <c r="F251" i="1"/>
  <c r="E251" i="1"/>
  <c r="E269" i="1" s="1"/>
  <c r="E287" i="1" s="1"/>
  <c r="D251" i="1"/>
  <c r="D269" i="1" s="1"/>
  <c r="D287" i="1" s="1"/>
  <c r="C251" i="1"/>
  <c r="C269" i="1" s="1"/>
  <c r="B251" i="1"/>
  <c r="D248" i="1"/>
  <c r="C248" i="1"/>
  <c r="D245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D242" i="1"/>
  <c r="H241" i="1"/>
  <c r="G241" i="1"/>
  <c r="E240" i="1"/>
  <c r="C240" i="1"/>
  <c r="G239" i="1"/>
  <c r="H238" i="1"/>
  <c r="G238" i="1"/>
  <c r="F238" i="1"/>
  <c r="E238" i="1"/>
  <c r="F237" i="1"/>
  <c r="F236" i="1" s="1"/>
  <c r="E237" i="1"/>
  <c r="E236" i="1" s="1"/>
  <c r="D236" i="1"/>
  <c r="C236" i="1"/>
  <c r="C233" i="1" s="1"/>
  <c r="C234" i="1" s="1"/>
  <c r="H235" i="1"/>
  <c r="G235" i="1"/>
  <c r="G285" i="1" s="1"/>
  <c r="F235" i="1"/>
  <c r="F285" i="1" s="1"/>
  <c r="E235" i="1"/>
  <c r="E285" i="1" s="1"/>
  <c r="E234" i="1"/>
  <c r="F233" i="1"/>
  <c r="F234" i="1" s="1"/>
  <c r="E233" i="1"/>
  <c r="E232" i="1"/>
  <c r="G226" i="1"/>
  <c r="E225" i="1"/>
  <c r="C225" i="1"/>
  <c r="C226" i="1" s="1"/>
  <c r="D226" i="1" s="1"/>
  <c r="G224" i="1"/>
  <c r="F224" i="1"/>
  <c r="F266" i="1" s="1"/>
  <c r="E224" i="1"/>
  <c r="E266" i="1" s="1"/>
  <c r="N223" i="1"/>
  <c r="O223" i="1" s="1"/>
  <c r="P223" i="1" s="1"/>
  <c r="Q223" i="1" s="1"/>
  <c r="R223" i="1" s="1"/>
  <c r="I223" i="1"/>
  <c r="J223" i="1" s="1"/>
  <c r="K223" i="1" s="1"/>
  <c r="L223" i="1" s="1"/>
  <c r="M223" i="1" s="1"/>
  <c r="H223" i="1"/>
  <c r="G223" i="1"/>
  <c r="C222" i="1"/>
  <c r="F221" i="1"/>
  <c r="D221" i="1"/>
  <c r="E220" i="1"/>
  <c r="D218" i="1"/>
  <c r="D216" i="1" s="1"/>
  <c r="H217" i="1"/>
  <c r="G217" i="1"/>
  <c r="P210" i="1"/>
  <c r="Q210" i="1" s="1"/>
  <c r="R210" i="1" s="1"/>
  <c r="H210" i="1"/>
  <c r="I210" i="1" s="1"/>
  <c r="J210" i="1" s="1"/>
  <c r="K210" i="1" s="1"/>
  <c r="L210" i="1" s="1"/>
  <c r="M210" i="1" s="1"/>
  <c r="N210" i="1" s="1"/>
  <c r="O210" i="1" s="1"/>
  <c r="E210" i="1"/>
  <c r="F210" i="1" s="1"/>
  <c r="G210" i="1" s="1"/>
  <c r="C210" i="1"/>
  <c r="C211" i="1" s="1"/>
  <c r="D211" i="1" s="1"/>
  <c r="E208" i="1"/>
  <c r="D207" i="1"/>
  <c r="D206" i="1" s="1"/>
  <c r="D203" i="1" s="1"/>
  <c r="D204" i="1" s="1"/>
  <c r="C207" i="1"/>
  <c r="C206" i="1" s="1"/>
  <c r="C203" i="1" s="1"/>
  <c r="G205" i="1"/>
  <c r="F205" i="1"/>
  <c r="F283" i="1" s="1"/>
  <c r="F202" i="1"/>
  <c r="E202" i="1"/>
  <c r="E195" i="1"/>
  <c r="F195" i="1" s="1"/>
  <c r="G195" i="1" s="1"/>
  <c r="H195" i="1" s="1"/>
  <c r="I195" i="1" s="1"/>
  <c r="J195" i="1" s="1"/>
  <c r="K195" i="1" s="1"/>
  <c r="L195" i="1" s="1"/>
  <c r="M195" i="1" s="1"/>
  <c r="N195" i="1" s="1"/>
  <c r="O195" i="1" s="1"/>
  <c r="P195" i="1" s="1"/>
  <c r="Q195" i="1" s="1"/>
  <c r="R195" i="1" s="1"/>
  <c r="C195" i="1"/>
  <c r="C196" i="1" s="1"/>
  <c r="N193" i="1"/>
  <c r="O193" i="1" s="1"/>
  <c r="P193" i="1" s="1"/>
  <c r="Q193" i="1" s="1"/>
  <c r="R193" i="1" s="1"/>
  <c r="L193" i="1"/>
  <c r="M193" i="1" s="1"/>
  <c r="G193" i="1"/>
  <c r="H193" i="1" s="1"/>
  <c r="I193" i="1" s="1"/>
  <c r="J193" i="1" s="1"/>
  <c r="K193" i="1" s="1"/>
  <c r="F193" i="1"/>
  <c r="E193" i="1"/>
  <c r="D192" i="1"/>
  <c r="D191" i="1" s="1"/>
  <c r="D188" i="1" s="1"/>
  <c r="C192" i="1"/>
  <c r="C191" i="1" s="1"/>
  <c r="C188" i="1" s="1"/>
  <c r="F190" i="1"/>
  <c r="E180" i="1"/>
  <c r="F180" i="1" s="1"/>
  <c r="G180" i="1" s="1"/>
  <c r="H180" i="1" s="1"/>
  <c r="I180" i="1" s="1"/>
  <c r="J180" i="1" s="1"/>
  <c r="K180" i="1" s="1"/>
  <c r="L180" i="1" s="1"/>
  <c r="M180" i="1" s="1"/>
  <c r="N180" i="1" s="1"/>
  <c r="O180" i="1" s="1"/>
  <c r="P180" i="1" s="1"/>
  <c r="Q180" i="1" s="1"/>
  <c r="R180" i="1" s="1"/>
  <c r="C180" i="1"/>
  <c r="C181" i="1" s="1"/>
  <c r="D181" i="1" s="1"/>
  <c r="D182" i="1" s="1"/>
  <c r="E178" i="1"/>
  <c r="F178" i="1" s="1"/>
  <c r="G178" i="1" s="1"/>
  <c r="H178" i="1" s="1"/>
  <c r="I178" i="1" s="1"/>
  <c r="J178" i="1" s="1"/>
  <c r="K178" i="1" s="1"/>
  <c r="L178" i="1" s="1"/>
  <c r="M178" i="1" s="1"/>
  <c r="N178" i="1" s="1"/>
  <c r="O178" i="1" s="1"/>
  <c r="P178" i="1" s="1"/>
  <c r="Q178" i="1" s="1"/>
  <c r="R178" i="1" s="1"/>
  <c r="D177" i="1"/>
  <c r="C177" i="1"/>
  <c r="F175" i="1"/>
  <c r="E175" i="1"/>
  <c r="E281" i="1" s="1"/>
  <c r="F165" i="1"/>
  <c r="G165" i="1" s="1"/>
  <c r="H165" i="1" s="1"/>
  <c r="I165" i="1" s="1"/>
  <c r="J165" i="1" s="1"/>
  <c r="K165" i="1" s="1"/>
  <c r="L165" i="1" s="1"/>
  <c r="M165" i="1" s="1"/>
  <c r="N165" i="1" s="1"/>
  <c r="O165" i="1" s="1"/>
  <c r="P165" i="1" s="1"/>
  <c r="Q165" i="1" s="1"/>
  <c r="R165" i="1" s="1"/>
  <c r="E165" i="1"/>
  <c r="C165" i="1"/>
  <c r="C166" i="1" s="1"/>
  <c r="D166" i="1" s="1"/>
  <c r="E166" i="1" s="1"/>
  <c r="E163" i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P163" i="1" s="1"/>
  <c r="Q163" i="1" s="1"/>
  <c r="R163" i="1" s="1"/>
  <c r="D162" i="1"/>
  <c r="D161" i="1" s="1"/>
  <c r="D158" i="1" s="1"/>
  <c r="D156" i="1" s="1"/>
  <c r="C162" i="1"/>
  <c r="G160" i="1"/>
  <c r="G280" i="1" s="1"/>
  <c r="F160" i="1"/>
  <c r="F280" i="1" s="1"/>
  <c r="E157" i="1"/>
  <c r="F151" i="1"/>
  <c r="D151" i="1"/>
  <c r="F150" i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E150" i="1"/>
  <c r="E151" i="1" s="1"/>
  <c r="C150" i="1"/>
  <c r="C151" i="1" s="1"/>
  <c r="E148" i="1"/>
  <c r="F148" i="1" s="1"/>
  <c r="G148" i="1" s="1"/>
  <c r="H148" i="1" s="1"/>
  <c r="I148" i="1" s="1"/>
  <c r="J148" i="1" s="1"/>
  <c r="K148" i="1" s="1"/>
  <c r="L148" i="1" s="1"/>
  <c r="M148" i="1" s="1"/>
  <c r="N148" i="1" s="1"/>
  <c r="O148" i="1" s="1"/>
  <c r="P148" i="1" s="1"/>
  <c r="Q148" i="1" s="1"/>
  <c r="R148" i="1" s="1"/>
  <c r="D147" i="1"/>
  <c r="D149" i="1" s="1"/>
  <c r="D261" i="1" s="1"/>
  <c r="C147" i="1"/>
  <c r="C146" i="1" s="1"/>
  <c r="C143" i="1" s="1"/>
  <c r="E145" i="1"/>
  <c r="F142" i="1"/>
  <c r="G142" i="1" s="1"/>
  <c r="E142" i="1"/>
  <c r="E137" i="1"/>
  <c r="D137" i="1"/>
  <c r="H136" i="1"/>
  <c r="F135" i="1"/>
  <c r="E135" i="1"/>
  <c r="C135" i="1"/>
  <c r="C136" i="1" s="1"/>
  <c r="F134" i="1"/>
  <c r="E133" i="1"/>
  <c r="E132" i="1"/>
  <c r="D132" i="1"/>
  <c r="D134" i="1" s="1"/>
  <c r="D260" i="1" s="1"/>
  <c r="C132" i="1"/>
  <c r="C131" i="1" s="1"/>
  <c r="C128" i="1" s="1"/>
  <c r="F130" i="1"/>
  <c r="F278" i="1" s="1"/>
  <c r="E130" i="1"/>
  <c r="E127" i="1"/>
  <c r="F120" i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E120" i="1"/>
  <c r="C120" i="1"/>
  <c r="C121" i="1" s="1"/>
  <c r="D121" i="1" s="1"/>
  <c r="D122" i="1" s="1"/>
  <c r="E118" i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R118" i="1" s="1"/>
  <c r="D117" i="1"/>
  <c r="C117" i="1"/>
  <c r="F115" i="1"/>
  <c r="F277" i="1" s="1"/>
  <c r="G112" i="1"/>
  <c r="E112" i="1"/>
  <c r="F112" i="1" s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C105" i="1"/>
  <c r="C106" i="1" s="1"/>
  <c r="D106" i="1" s="1"/>
  <c r="G103" i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E103" i="1"/>
  <c r="F103" i="1" s="1"/>
  <c r="D102" i="1"/>
  <c r="D101" i="1" s="1"/>
  <c r="D98" i="1" s="1"/>
  <c r="D99" i="1" s="1"/>
  <c r="C102" i="1"/>
  <c r="C104" i="1" s="1"/>
  <c r="C258" i="1" s="1"/>
  <c r="E100" i="1"/>
  <c r="E276" i="1" s="1"/>
  <c r="D92" i="1"/>
  <c r="J91" i="1"/>
  <c r="K91" i="1" s="1"/>
  <c r="L91" i="1" s="1"/>
  <c r="I91" i="1"/>
  <c r="G91" i="1"/>
  <c r="H91" i="1" s="1"/>
  <c r="J90" i="1"/>
  <c r="K90" i="1" s="1"/>
  <c r="L90" i="1" s="1"/>
  <c r="M90" i="1" s="1"/>
  <c r="N90" i="1" s="1"/>
  <c r="O90" i="1" s="1"/>
  <c r="P90" i="1" s="1"/>
  <c r="Q90" i="1" s="1"/>
  <c r="R90" i="1" s="1"/>
  <c r="G90" i="1"/>
  <c r="H90" i="1" s="1"/>
  <c r="I90" i="1" s="1"/>
  <c r="F90" i="1"/>
  <c r="F92" i="1" s="1"/>
  <c r="E90" i="1"/>
  <c r="E92" i="1" s="1"/>
  <c r="C90" i="1"/>
  <c r="C91" i="1" s="1"/>
  <c r="G89" i="1"/>
  <c r="G257" i="1" s="1"/>
  <c r="E88" i="1"/>
  <c r="F88" i="1" s="1"/>
  <c r="G88" i="1" s="1"/>
  <c r="G87" i="1"/>
  <c r="F87" i="1"/>
  <c r="F86" i="1" s="1"/>
  <c r="F83" i="1" s="1"/>
  <c r="F84" i="1" s="1"/>
  <c r="E87" i="1"/>
  <c r="D87" i="1"/>
  <c r="D89" i="1" s="1"/>
  <c r="D257" i="1" s="1"/>
  <c r="C87" i="1"/>
  <c r="C86" i="1" s="1"/>
  <c r="C83" i="1" s="1"/>
  <c r="E86" i="1"/>
  <c r="G85" i="1"/>
  <c r="F85" i="1"/>
  <c r="F275" i="1" s="1"/>
  <c r="E85" i="1"/>
  <c r="E275" i="1" s="1"/>
  <c r="E83" i="1"/>
  <c r="E84" i="1" s="1"/>
  <c r="E82" i="1"/>
  <c r="F82" i="1" s="1"/>
  <c r="G82" i="1" s="1"/>
  <c r="E77" i="1"/>
  <c r="G76" i="1"/>
  <c r="G77" i="1" s="1"/>
  <c r="E76" i="1"/>
  <c r="F76" i="1" s="1"/>
  <c r="F77" i="1" s="1"/>
  <c r="D76" i="1"/>
  <c r="G75" i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E75" i="1"/>
  <c r="F75" i="1" s="1"/>
  <c r="C75" i="1"/>
  <c r="C76" i="1" s="1"/>
  <c r="F73" i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E73" i="1"/>
  <c r="D72" i="1"/>
  <c r="D74" i="1" s="1"/>
  <c r="C72" i="1"/>
  <c r="C71" i="1" s="1"/>
  <c r="C68" i="1" s="1"/>
  <c r="F70" i="1"/>
  <c r="E67" i="1"/>
  <c r="G60" i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F60" i="1"/>
  <c r="E60" i="1"/>
  <c r="C60" i="1"/>
  <c r="C61" i="1" s="1"/>
  <c r="D61" i="1" s="1"/>
  <c r="E58" i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D57" i="1"/>
  <c r="D56" i="1" s="1"/>
  <c r="D53" i="1" s="1"/>
  <c r="D54" i="1" s="1"/>
  <c r="C57" i="1"/>
  <c r="C56" i="1" s="1"/>
  <c r="C53" i="1" s="1"/>
  <c r="G55" i="1"/>
  <c r="G273" i="1" s="1"/>
  <c r="F55" i="1"/>
  <c r="F273" i="1" s="1"/>
  <c r="E46" i="1"/>
  <c r="E47" i="1" s="1"/>
  <c r="D46" i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C45" i="1"/>
  <c r="C46" i="1" s="1"/>
  <c r="E43" i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D42" i="1"/>
  <c r="D44" i="1" s="1"/>
  <c r="D254" i="1" s="1"/>
  <c r="C42" i="1"/>
  <c r="C41" i="1" s="1"/>
  <c r="C38" i="1" s="1"/>
  <c r="F40" i="1"/>
  <c r="F272" i="1" s="1"/>
  <c r="E40" i="1"/>
  <c r="E272" i="1" s="1"/>
  <c r="E37" i="1"/>
  <c r="D31" i="1"/>
  <c r="E31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C30" i="1"/>
  <c r="C31" i="1" s="1"/>
  <c r="G28" i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F28" i="1"/>
  <c r="E28" i="1"/>
  <c r="D27" i="1"/>
  <c r="D26" i="1" s="1"/>
  <c r="D23" i="1" s="1"/>
  <c r="D21" i="1" s="1"/>
  <c r="C27" i="1"/>
  <c r="C26" i="1" s="1"/>
  <c r="C23" i="1" s="1"/>
  <c r="C21" i="1" s="1"/>
  <c r="E25" i="1"/>
  <c r="E271" i="1" s="1"/>
  <c r="G22" i="1"/>
  <c r="F22" i="1"/>
  <c r="E22" i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C15" i="1"/>
  <c r="C16" i="1" s="1"/>
  <c r="G13" i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F13" i="1"/>
  <c r="E13" i="1"/>
  <c r="D12" i="1"/>
  <c r="D11" i="1" s="1"/>
  <c r="D8" i="1" s="1"/>
  <c r="C12" i="1"/>
  <c r="C11" i="1" s="1"/>
  <c r="C8" i="1" s="1"/>
  <c r="C6" i="1" s="1"/>
  <c r="E10" i="1"/>
  <c r="E270" i="1" s="1"/>
  <c r="C74" i="1" l="1"/>
  <c r="C256" i="1" s="1"/>
  <c r="D179" i="1"/>
  <c r="E179" i="1" s="1"/>
  <c r="C101" i="1"/>
  <c r="C98" i="1" s="1"/>
  <c r="C96" i="1" s="1"/>
  <c r="C209" i="1"/>
  <c r="C265" i="1" s="1"/>
  <c r="C44" i="1"/>
  <c r="C254" i="1" s="1"/>
  <c r="C89" i="1"/>
  <c r="C257" i="1" s="1"/>
  <c r="C84" i="1"/>
  <c r="C81" i="1"/>
  <c r="C69" i="1"/>
  <c r="C66" i="1"/>
  <c r="C189" i="1"/>
  <c r="C186" i="1"/>
  <c r="C179" i="1"/>
  <c r="C263" i="1" s="1"/>
  <c r="D201" i="1"/>
  <c r="C29" i="1"/>
  <c r="C253" i="1" s="1"/>
  <c r="D41" i="1"/>
  <c r="D38" i="1" s="1"/>
  <c r="D39" i="1" s="1"/>
  <c r="D86" i="1"/>
  <c r="D83" i="1" s="1"/>
  <c r="D81" i="1" s="1"/>
  <c r="C119" i="1"/>
  <c r="C259" i="1" s="1"/>
  <c r="E121" i="1"/>
  <c r="E122" i="1" s="1"/>
  <c r="C164" i="1"/>
  <c r="C262" i="1" s="1"/>
  <c r="C176" i="1"/>
  <c r="C173" i="1" s="1"/>
  <c r="D52" i="1"/>
  <c r="E52" i="1" s="1"/>
  <c r="F52" i="1" s="1"/>
  <c r="D119" i="1"/>
  <c r="D131" i="1"/>
  <c r="D128" i="1" s="1"/>
  <c r="D126" i="1" s="1"/>
  <c r="D146" i="1"/>
  <c r="D143" i="1" s="1"/>
  <c r="D144" i="1" s="1"/>
  <c r="E149" i="1"/>
  <c r="E261" i="1" s="1"/>
  <c r="D176" i="1"/>
  <c r="D173" i="1" s="1"/>
  <c r="C194" i="1"/>
  <c r="C264" i="1" s="1"/>
  <c r="H142" i="1"/>
  <c r="C59" i="1"/>
  <c r="C255" i="1" s="1"/>
  <c r="G86" i="1"/>
  <c r="G83" i="1" s="1"/>
  <c r="G84" i="1" s="1"/>
  <c r="H88" i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D256" i="1"/>
  <c r="E74" i="1"/>
  <c r="G81" i="1"/>
  <c r="H82" i="1"/>
  <c r="E32" i="1"/>
  <c r="F31" i="1"/>
  <c r="E61" i="1"/>
  <c r="D62" i="1"/>
  <c r="C39" i="1"/>
  <c r="C36" i="1"/>
  <c r="D16" i="1"/>
  <c r="C14" i="1"/>
  <c r="C252" i="1" s="1"/>
  <c r="C54" i="1"/>
  <c r="C51" i="1"/>
  <c r="C9" i="1"/>
  <c r="C24" i="1"/>
  <c r="L92" i="1"/>
  <c r="H112" i="1"/>
  <c r="I136" i="1"/>
  <c r="C141" i="1"/>
  <c r="C144" i="1"/>
  <c r="F152" i="1"/>
  <c r="G151" i="1"/>
  <c r="F157" i="1"/>
  <c r="D9" i="1"/>
  <c r="H22" i="1"/>
  <c r="D24" i="1"/>
  <c r="F25" i="1"/>
  <c r="E44" i="1"/>
  <c r="F46" i="1"/>
  <c r="D51" i="1"/>
  <c r="H55" i="1"/>
  <c r="D59" i="1"/>
  <c r="F67" i="1"/>
  <c r="H76" i="1"/>
  <c r="K92" i="1"/>
  <c r="D97" i="1"/>
  <c r="F100" i="1"/>
  <c r="C201" i="1"/>
  <c r="C204" i="1"/>
  <c r="D212" i="1"/>
  <c r="E211" i="1"/>
  <c r="F37" i="1"/>
  <c r="D71" i="1"/>
  <c r="D68" i="1" s="1"/>
  <c r="F81" i="1"/>
  <c r="H92" i="1"/>
  <c r="D107" i="1"/>
  <c r="E106" i="1"/>
  <c r="D104" i="1"/>
  <c r="C116" i="1"/>
  <c r="C113" i="1" s="1"/>
  <c r="C134" i="1"/>
  <c r="C260" i="1" s="1"/>
  <c r="E131" i="1"/>
  <c r="E128" i="1" s="1"/>
  <c r="E129" i="1" s="1"/>
  <c r="F133" i="1"/>
  <c r="G133" i="1" s="1"/>
  <c r="H133" i="1" s="1"/>
  <c r="I133" i="1" s="1"/>
  <c r="J133" i="1" s="1"/>
  <c r="K133" i="1" s="1"/>
  <c r="L133" i="1" s="1"/>
  <c r="M133" i="1" s="1"/>
  <c r="N133" i="1" s="1"/>
  <c r="O133" i="1" s="1"/>
  <c r="P133" i="1" s="1"/>
  <c r="Q133" i="1" s="1"/>
  <c r="R133" i="1" s="1"/>
  <c r="C149" i="1"/>
  <c r="C261" i="1" s="1"/>
  <c r="E167" i="1"/>
  <c r="F166" i="1"/>
  <c r="D167" i="1"/>
  <c r="F281" i="1"/>
  <c r="G175" i="1"/>
  <c r="G283" i="1"/>
  <c r="H205" i="1"/>
  <c r="E284" i="1"/>
  <c r="E218" i="1"/>
  <c r="F220" i="1"/>
  <c r="G275" i="1"/>
  <c r="H85" i="1"/>
  <c r="J92" i="1"/>
  <c r="C129" i="1"/>
  <c r="C126" i="1"/>
  <c r="F260" i="1"/>
  <c r="F132" i="1"/>
  <c r="F131" i="1" s="1"/>
  <c r="F128" i="1" s="1"/>
  <c r="F129" i="1" s="1"/>
  <c r="G134" i="1"/>
  <c r="E263" i="1"/>
  <c r="F179" i="1"/>
  <c r="D196" i="1"/>
  <c r="D246" i="1" s="1"/>
  <c r="E227" i="1"/>
  <c r="F225" i="1"/>
  <c r="D7" i="1"/>
  <c r="F10" i="1"/>
  <c r="D29" i="1"/>
  <c r="G40" i="1"/>
  <c r="E81" i="1"/>
  <c r="M91" i="1"/>
  <c r="F274" i="1"/>
  <c r="G70" i="1"/>
  <c r="I92" i="1"/>
  <c r="G92" i="1"/>
  <c r="D116" i="1"/>
  <c r="D113" i="1" s="1"/>
  <c r="F137" i="1"/>
  <c r="G135" i="1"/>
  <c r="D159" i="1"/>
  <c r="H160" i="1"/>
  <c r="C161" i="1"/>
  <c r="C158" i="1" s="1"/>
  <c r="I217" i="1"/>
  <c r="C247" i="1"/>
  <c r="C221" i="1"/>
  <c r="C218" i="1" s="1"/>
  <c r="D263" i="1"/>
  <c r="E279" i="1"/>
  <c r="F145" i="1"/>
  <c r="D164" i="1"/>
  <c r="D189" i="1"/>
  <c r="D187" i="1"/>
  <c r="G202" i="1"/>
  <c r="G266" i="1"/>
  <c r="G222" i="1"/>
  <c r="G221" i="1" s="1"/>
  <c r="H224" i="1"/>
  <c r="H89" i="1"/>
  <c r="G115" i="1"/>
  <c r="F127" i="1"/>
  <c r="G130" i="1"/>
  <c r="E181" i="1"/>
  <c r="E177" i="1" s="1"/>
  <c r="E176" i="1" s="1"/>
  <c r="E173" i="1" s="1"/>
  <c r="E174" i="1" s="1"/>
  <c r="H226" i="1"/>
  <c r="F282" i="1"/>
  <c r="G190" i="1"/>
  <c r="D219" i="1"/>
  <c r="G267" i="1"/>
  <c r="G237" i="1"/>
  <c r="H239" i="1"/>
  <c r="F240" i="1"/>
  <c r="E242" i="1"/>
  <c r="E245" i="1"/>
  <c r="E248" i="1"/>
  <c r="F208" i="1"/>
  <c r="D227" i="1"/>
  <c r="C231" i="1"/>
  <c r="E231" i="1"/>
  <c r="F232" i="1"/>
  <c r="H285" i="1"/>
  <c r="I235" i="1"/>
  <c r="I238" i="1"/>
  <c r="I241" i="1"/>
  <c r="D233" i="1"/>
  <c r="D247" i="1"/>
  <c r="C241" i="1"/>
  <c r="C246" i="1" s="1"/>
  <c r="C245" i="1"/>
  <c r="D209" i="1" l="1"/>
  <c r="F121" i="1"/>
  <c r="C99" i="1"/>
  <c r="D141" i="1"/>
  <c r="D84" i="1"/>
  <c r="D290" i="1"/>
  <c r="D129" i="1"/>
  <c r="C249" i="1"/>
  <c r="D36" i="1"/>
  <c r="E147" i="1"/>
  <c r="E146" i="1" s="1"/>
  <c r="E143" i="1" s="1"/>
  <c r="E144" i="1" s="1"/>
  <c r="C174" i="1"/>
  <c r="C171" i="1"/>
  <c r="F149" i="1"/>
  <c r="F147" i="1" s="1"/>
  <c r="F146" i="1" s="1"/>
  <c r="F143" i="1" s="1"/>
  <c r="D249" i="1"/>
  <c r="D174" i="1"/>
  <c r="D172" i="1"/>
  <c r="D259" i="1"/>
  <c r="E119" i="1"/>
  <c r="G236" i="1"/>
  <c r="G282" i="1"/>
  <c r="H190" i="1"/>
  <c r="D265" i="1"/>
  <c r="E209" i="1"/>
  <c r="E187" i="1"/>
  <c r="D186" i="1"/>
  <c r="G220" i="1"/>
  <c r="F284" i="1"/>
  <c r="D69" i="1"/>
  <c r="D66" i="1"/>
  <c r="F276" i="1"/>
  <c r="G100" i="1"/>
  <c r="G67" i="1"/>
  <c r="I22" i="1"/>
  <c r="F61" i="1"/>
  <c r="E62" i="1"/>
  <c r="E126" i="1"/>
  <c r="D253" i="1"/>
  <c r="E29" i="1"/>
  <c r="G281" i="1"/>
  <c r="H175" i="1"/>
  <c r="D255" i="1"/>
  <c r="E59" i="1"/>
  <c r="E254" i="1"/>
  <c r="E42" i="1"/>
  <c r="E41" i="1" s="1"/>
  <c r="E38" i="1" s="1"/>
  <c r="F44" i="1"/>
  <c r="H151" i="1"/>
  <c r="G152" i="1"/>
  <c r="D17" i="1"/>
  <c r="D14" i="1"/>
  <c r="E16" i="1"/>
  <c r="G31" i="1"/>
  <c r="F32" i="1"/>
  <c r="H81" i="1"/>
  <c r="I82" i="1"/>
  <c r="G208" i="1"/>
  <c r="F248" i="1"/>
  <c r="E182" i="1"/>
  <c r="F181" i="1"/>
  <c r="D262" i="1"/>
  <c r="E164" i="1"/>
  <c r="J217" i="1"/>
  <c r="F261" i="1"/>
  <c r="E196" i="1"/>
  <c r="D197" i="1"/>
  <c r="H275" i="1"/>
  <c r="I85" i="1"/>
  <c r="C114" i="1"/>
  <c r="C111" i="1"/>
  <c r="H273" i="1"/>
  <c r="I55" i="1"/>
  <c r="F271" i="1"/>
  <c r="G25" i="1"/>
  <c r="D289" i="1"/>
  <c r="J136" i="1"/>
  <c r="G52" i="1"/>
  <c r="J238" i="1"/>
  <c r="G127" i="1"/>
  <c r="F126" i="1"/>
  <c r="H280" i="1"/>
  <c r="I160" i="1"/>
  <c r="G272" i="1"/>
  <c r="H40" i="1"/>
  <c r="F227" i="1"/>
  <c r="G225" i="1"/>
  <c r="F106" i="1"/>
  <c r="E107" i="1"/>
  <c r="F47" i="1"/>
  <c r="G46" i="1"/>
  <c r="G157" i="1"/>
  <c r="F231" i="1"/>
  <c r="G232" i="1"/>
  <c r="G277" i="1"/>
  <c r="H115" i="1"/>
  <c r="G121" i="1"/>
  <c r="F122" i="1"/>
  <c r="E219" i="1"/>
  <c r="E216" i="1"/>
  <c r="F167" i="1"/>
  <c r="G166" i="1"/>
  <c r="G37" i="1"/>
  <c r="E97" i="1"/>
  <c r="D96" i="1"/>
  <c r="J241" i="1"/>
  <c r="G240" i="1"/>
  <c r="F242" i="1"/>
  <c r="F245" i="1"/>
  <c r="F218" i="1"/>
  <c r="H257" i="1"/>
  <c r="H87" i="1"/>
  <c r="H86" i="1" s="1"/>
  <c r="H83" i="1" s="1"/>
  <c r="H84" i="1" s="1"/>
  <c r="I89" i="1"/>
  <c r="D111" i="1"/>
  <c r="D114" i="1"/>
  <c r="M92" i="1"/>
  <c r="N91" i="1"/>
  <c r="G10" i="1"/>
  <c r="F270" i="1"/>
  <c r="G260" i="1"/>
  <c r="H134" i="1"/>
  <c r="G132" i="1"/>
  <c r="G131" i="1" s="1"/>
  <c r="G128" i="1" s="1"/>
  <c r="G129" i="1" s="1"/>
  <c r="D234" i="1"/>
  <c r="D231" i="1"/>
  <c r="I285" i="1"/>
  <c r="J235" i="1"/>
  <c r="H237" i="1"/>
  <c r="I239" i="1"/>
  <c r="H267" i="1"/>
  <c r="I226" i="1"/>
  <c r="G278" i="1"/>
  <c r="H130" i="1"/>
  <c r="H266" i="1"/>
  <c r="H222" i="1"/>
  <c r="H221" i="1" s="1"/>
  <c r="I224" i="1"/>
  <c r="H202" i="1"/>
  <c r="F279" i="1"/>
  <c r="G145" i="1"/>
  <c r="C216" i="1"/>
  <c r="C219" i="1"/>
  <c r="C159" i="1"/>
  <c r="C156" i="1"/>
  <c r="H135" i="1"/>
  <c r="G137" i="1"/>
  <c r="G274" i="1"/>
  <c r="H70" i="1"/>
  <c r="E7" i="1"/>
  <c r="D6" i="1"/>
  <c r="F263" i="1"/>
  <c r="G179" i="1"/>
  <c r="H283" i="1"/>
  <c r="I205" i="1"/>
  <c r="D258" i="1"/>
  <c r="E104" i="1"/>
  <c r="F211" i="1"/>
  <c r="E212" i="1"/>
  <c r="D194" i="1"/>
  <c r="H77" i="1"/>
  <c r="I76" i="1"/>
  <c r="I112" i="1"/>
  <c r="E256" i="1"/>
  <c r="E72" i="1"/>
  <c r="E71" i="1" s="1"/>
  <c r="E68" i="1" s="1"/>
  <c r="F74" i="1"/>
  <c r="I142" i="1"/>
  <c r="D291" i="1" l="1"/>
  <c r="D292" i="1" s="1"/>
  <c r="E141" i="1"/>
  <c r="G149" i="1"/>
  <c r="G261" i="1" s="1"/>
  <c r="E172" i="1"/>
  <c r="D171" i="1"/>
  <c r="F119" i="1"/>
  <c r="E259" i="1"/>
  <c r="E117" i="1"/>
  <c r="E116" i="1" s="1"/>
  <c r="E113" i="1" s="1"/>
  <c r="G211" i="1"/>
  <c r="F212" i="1"/>
  <c r="H166" i="1"/>
  <c r="G167" i="1"/>
  <c r="H46" i="1"/>
  <c r="G47" i="1"/>
  <c r="I280" i="1"/>
  <c r="J160" i="1"/>
  <c r="K136" i="1"/>
  <c r="F196" i="1"/>
  <c r="E197" i="1"/>
  <c r="K217" i="1"/>
  <c r="J82" i="1"/>
  <c r="H152" i="1"/>
  <c r="I151" i="1"/>
  <c r="G233" i="1"/>
  <c r="G234" i="1" s="1"/>
  <c r="D264" i="1"/>
  <c r="E194" i="1"/>
  <c r="I283" i="1"/>
  <c r="J205" i="1"/>
  <c r="F7" i="1"/>
  <c r="F97" i="1"/>
  <c r="H121" i="1"/>
  <c r="G122" i="1"/>
  <c r="I275" i="1"/>
  <c r="J85" i="1"/>
  <c r="D252" i="1"/>
  <c r="E14" i="1"/>
  <c r="H274" i="1"/>
  <c r="I70" i="1"/>
  <c r="G279" i="1"/>
  <c r="H145" i="1"/>
  <c r="D288" i="1"/>
  <c r="H277" i="1"/>
  <c r="I115" i="1"/>
  <c r="H157" i="1"/>
  <c r="H272" i="1"/>
  <c r="I40" i="1"/>
  <c r="F144" i="1"/>
  <c r="F141" i="1"/>
  <c r="E262" i="1"/>
  <c r="E162" i="1"/>
  <c r="E161" i="1" s="1"/>
  <c r="E158" i="1" s="1"/>
  <c r="F164" i="1"/>
  <c r="E39" i="1"/>
  <c r="E36" i="1"/>
  <c r="H281" i="1"/>
  <c r="I175" i="1"/>
  <c r="F62" i="1"/>
  <c r="G61" i="1"/>
  <c r="F187" i="1"/>
  <c r="H282" i="1"/>
  <c r="I190" i="1"/>
  <c r="J142" i="1"/>
  <c r="I202" i="1"/>
  <c r="J226" i="1"/>
  <c r="J285" i="1"/>
  <c r="K235" i="1"/>
  <c r="G270" i="1"/>
  <c r="H10" i="1"/>
  <c r="F219" i="1"/>
  <c r="F216" i="1"/>
  <c r="H232" i="1"/>
  <c r="H225" i="1"/>
  <c r="G227" i="1"/>
  <c r="G181" i="1"/>
  <c r="F182" i="1"/>
  <c r="E17" i="1"/>
  <c r="F16" i="1"/>
  <c r="E255" i="1"/>
  <c r="F59" i="1"/>
  <c r="E57" i="1"/>
  <c r="E56" i="1" s="1"/>
  <c r="E53" i="1" s="1"/>
  <c r="E253" i="1"/>
  <c r="F29" i="1"/>
  <c r="E27" i="1"/>
  <c r="E26" i="1" s="1"/>
  <c r="E23" i="1" s="1"/>
  <c r="G284" i="1"/>
  <c r="H220" i="1"/>
  <c r="E265" i="1"/>
  <c r="F209" i="1"/>
  <c r="E207" i="1"/>
  <c r="J112" i="1"/>
  <c r="E258" i="1"/>
  <c r="F104" i="1"/>
  <c r="E102" i="1"/>
  <c r="E101" i="1" s="1"/>
  <c r="E98" i="1" s="1"/>
  <c r="E99" i="1" s="1"/>
  <c r="F177" i="1"/>
  <c r="F176" i="1" s="1"/>
  <c r="F173" i="1" s="1"/>
  <c r="I135" i="1"/>
  <c r="H137" i="1"/>
  <c r="H278" i="1"/>
  <c r="I130" i="1"/>
  <c r="H260" i="1"/>
  <c r="I134" i="1"/>
  <c r="H132" i="1"/>
  <c r="H131" i="1" s="1"/>
  <c r="H128" i="1" s="1"/>
  <c r="H129" i="1" s="1"/>
  <c r="O91" i="1"/>
  <c r="N92" i="1"/>
  <c r="I257" i="1"/>
  <c r="J89" i="1"/>
  <c r="I87" i="1"/>
  <c r="I86" i="1" s="1"/>
  <c r="I83" i="1" s="1"/>
  <c r="I84" i="1" s="1"/>
  <c r="K238" i="1"/>
  <c r="I273" i="1"/>
  <c r="J55" i="1"/>
  <c r="F254" i="1"/>
  <c r="G44" i="1"/>
  <c r="F42" i="1"/>
  <c r="F41" i="1" s="1"/>
  <c r="F38" i="1" s="1"/>
  <c r="H67" i="1"/>
  <c r="F256" i="1"/>
  <c r="G74" i="1"/>
  <c r="F72" i="1"/>
  <c r="F71" i="1" s="1"/>
  <c r="F68" i="1" s="1"/>
  <c r="G263" i="1"/>
  <c r="H179" i="1"/>
  <c r="J224" i="1"/>
  <c r="I266" i="1"/>
  <c r="I222" i="1"/>
  <c r="I221" i="1" s="1"/>
  <c r="I267" i="1"/>
  <c r="J239" i="1"/>
  <c r="I237" i="1"/>
  <c r="E69" i="1"/>
  <c r="E66" i="1"/>
  <c r="J76" i="1"/>
  <c r="I77" i="1"/>
  <c r="E246" i="1"/>
  <c r="H218" i="1"/>
  <c r="H236" i="1"/>
  <c r="G245" i="1"/>
  <c r="H240" i="1"/>
  <c r="G242" i="1"/>
  <c r="K241" i="1"/>
  <c r="H37" i="1"/>
  <c r="G106" i="1"/>
  <c r="F107" i="1"/>
  <c r="G126" i="1"/>
  <c r="H127" i="1"/>
  <c r="H52" i="1"/>
  <c r="G271" i="1"/>
  <c r="H25" i="1"/>
  <c r="H208" i="1"/>
  <c r="G248" i="1"/>
  <c r="G32" i="1"/>
  <c r="H31" i="1"/>
  <c r="J22" i="1"/>
  <c r="G276" i="1"/>
  <c r="H100" i="1"/>
  <c r="G218" i="1"/>
  <c r="G147" i="1" l="1"/>
  <c r="G146" i="1" s="1"/>
  <c r="G143" i="1" s="1"/>
  <c r="G144" i="1" s="1"/>
  <c r="H149" i="1"/>
  <c r="F259" i="1"/>
  <c r="G119" i="1"/>
  <c r="F117" i="1"/>
  <c r="F116" i="1" s="1"/>
  <c r="F113" i="1" s="1"/>
  <c r="E96" i="1"/>
  <c r="E114" i="1"/>
  <c r="E111" i="1"/>
  <c r="F172" i="1"/>
  <c r="G172" i="1" s="1"/>
  <c r="H172" i="1" s="1"/>
  <c r="I172" i="1" s="1"/>
  <c r="E171" i="1"/>
  <c r="L241" i="1"/>
  <c r="H245" i="1"/>
  <c r="I240" i="1"/>
  <c r="H242" i="1"/>
  <c r="H219" i="1"/>
  <c r="H216" i="1"/>
  <c r="F69" i="1"/>
  <c r="F66" i="1"/>
  <c r="I67" i="1"/>
  <c r="P91" i="1"/>
  <c r="O92" i="1"/>
  <c r="I278" i="1"/>
  <c r="J130" i="1"/>
  <c r="F253" i="1"/>
  <c r="G29" i="1"/>
  <c r="F27" i="1"/>
  <c r="F26" i="1" s="1"/>
  <c r="F23" i="1" s="1"/>
  <c r="I232" i="1"/>
  <c r="K142" i="1"/>
  <c r="I272" i="1"/>
  <c r="J40" i="1"/>
  <c r="J275" i="1"/>
  <c r="K85" i="1"/>
  <c r="J283" i="1"/>
  <c r="K205" i="1"/>
  <c r="J151" i="1"/>
  <c r="I152" i="1"/>
  <c r="K22" i="1"/>
  <c r="I52" i="1"/>
  <c r="F39" i="1"/>
  <c r="F36" i="1"/>
  <c r="L238" i="1"/>
  <c r="K112" i="1"/>
  <c r="G16" i="1"/>
  <c r="F17" i="1"/>
  <c r="G62" i="1"/>
  <c r="H61" i="1"/>
  <c r="I274" i="1"/>
  <c r="J70" i="1"/>
  <c r="L217" i="1"/>
  <c r="H47" i="1"/>
  <c r="I46" i="1"/>
  <c r="H276" i="1"/>
  <c r="I100" i="1"/>
  <c r="H126" i="1"/>
  <c r="I127" i="1"/>
  <c r="H263" i="1"/>
  <c r="I179" i="1"/>
  <c r="I260" i="1"/>
  <c r="I132" i="1"/>
  <c r="I131" i="1" s="1"/>
  <c r="I128" i="1" s="1"/>
  <c r="I129" i="1" s="1"/>
  <c r="J134" i="1"/>
  <c r="F258" i="1"/>
  <c r="G104" i="1"/>
  <c r="F102" i="1"/>
  <c r="F101" i="1" s="1"/>
  <c r="F98" i="1" s="1"/>
  <c r="F99" i="1" s="1"/>
  <c r="E206" i="1"/>
  <c r="E54" i="1"/>
  <c r="E51" i="1"/>
  <c r="I225" i="1"/>
  <c r="H227" i="1"/>
  <c r="J202" i="1"/>
  <c r="E252" i="1"/>
  <c r="F14" i="1"/>
  <c r="E12" i="1"/>
  <c r="E11" i="1" s="1"/>
  <c r="E8" i="1" s="1"/>
  <c r="E264" i="1"/>
  <c r="F194" i="1"/>
  <c r="E192" i="1"/>
  <c r="E191" i="1" s="1"/>
  <c r="E188" i="1" s="1"/>
  <c r="I81" i="1"/>
  <c r="J280" i="1"/>
  <c r="K160" i="1"/>
  <c r="G212" i="1"/>
  <c r="H211" i="1"/>
  <c r="J267" i="1"/>
  <c r="K239" i="1"/>
  <c r="J237" i="1"/>
  <c r="K224" i="1"/>
  <c r="J222" i="1"/>
  <c r="J221" i="1" s="1"/>
  <c r="J266" i="1"/>
  <c r="F174" i="1"/>
  <c r="H181" i="1"/>
  <c r="G182" i="1"/>
  <c r="E159" i="1"/>
  <c r="E156" i="1"/>
  <c r="I277" i="1"/>
  <c r="J115" i="1"/>
  <c r="L136" i="1"/>
  <c r="G219" i="1"/>
  <c r="G216" i="1"/>
  <c r="I208" i="1"/>
  <c r="H248" i="1"/>
  <c r="G107" i="1"/>
  <c r="H106" i="1"/>
  <c r="G177" i="1"/>
  <c r="G176" i="1" s="1"/>
  <c r="G173" i="1" s="1"/>
  <c r="G256" i="1"/>
  <c r="G72" i="1"/>
  <c r="G71" i="1" s="1"/>
  <c r="G68" i="1" s="1"/>
  <c r="H74" i="1"/>
  <c r="H261" i="1"/>
  <c r="I149" i="1"/>
  <c r="H147" i="1"/>
  <c r="H146" i="1" s="1"/>
  <c r="H143" i="1" s="1"/>
  <c r="K89" i="1"/>
  <c r="J87" i="1"/>
  <c r="J86" i="1" s="1"/>
  <c r="J83" i="1" s="1"/>
  <c r="J84" i="1" s="1"/>
  <c r="J257" i="1"/>
  <c r="H284" i="1"/>
  <c r="I220" i="1"/>
  <c r="K285" i="1"/>
  <c r="L235" i="1"/>
  <c r="I282" i="1"/>
  <c r="J190" i="1"/>
  <c r="G97" i="1"/>
  <c r="F96" i="1"/>
  <c r="F246" i="1"/>
  <c r="I31" i="1"/>
  <c r="H32" i="1"/>
  <c r="H271" i="1"/>
  <c r="I25" i="1"/>
  <c r="I37" i="1"/>
  <c r="H233" i="1"/>
  <c r="H234" i="1" s="1"/>
  <c r="I218" i="1"/>
  <c r="G254" i="1"/>
  <c r="G42" i="1"/>
  <c r="G41" i="1" s="1"/>
  <c r="G38" i="1" s="1"/>
  <c r="H44" i="1"/>
  <c r="K76" i="1"/>
  <c r="J77" i="1"/>
  <c r="I236" i="1"/>
  <c r="J273" i="1"/>
  <c r="K55" i="1"/>
  <c r="J135" i="1"/>
  <c r="I137" i="1"/>
  <c r="F265" i="1"/>
  <c r="G209" i="1"/>
  <c r="F207" i="1"/>
  <c r="E21" i="1"/>
  <c r="E24" i="1"/>
  <c r="F255" i="1"/>
  <c r="F57" i="1"/>
  <c r="F56" i="1" s="1"/>
  <c r="F53" i="1" s="1"/>
  <c r="G59" i="1"/>
  <c r="G231" i="1"/>
  <c r="H270" i="1"/>
  <c r="I10" i="1"/>
  <c r="K226" i="1"/>
  <c r="G187" i="1"/>
  <c r="I281" i="1"/>
  <c r="J175" i="1"/>
  <c r="F262" i="1"/>
  <c r="G164" i="1"/>
  <c r="F162" i="1"/>
  <c r="F161" i="1" s="1"/>
  <c r="F158" i="1" s="1"/>
  <c r="I157" i="1"/>
  <c r="H279" i="1"/>
  <c r="I145" i="1"/>
  <c r="I121" i="1"/>
  <c r="H122" i="1"/>
  <c r="G7" i="1"/>
  <c r="K82" i="1"/>
  <c r="J81" i="1"/>
  <c r="G196" i="1"/>
  <c r="F197" i="1"/>
  <c r="I166" i="1"/>
  <c r="H167" i="1"/>
  <c r="G141" i="1" l="1"/>
  <c r="G259" i="1"/>
  <c r="H119" i="1"/>
  <c r="G117" i="1"/>
  <c r="G116" i="1" s="1"/>
  <c r="G113" i="1" s="1"/>
  <c r="F114" i="1"/>
  <c r="F111" i="1"/>
  <c r="F171" i="1"/>
  <c r="G197" i="1"/>
  <c r="H196" i="1"/>
  <c r="I122" i="1"/>
  <c r="J121" i="1"/>
  <c r="G262" i="1"/>
  <c r="H164" i="1"/>
  <c r="G162" i="1"/>
  <c r="G161" i="1" s="1"/>
  <c r="G158" i="1" s="1"/>
  <c r="H187" i="1"/>
  <c r="I270" i="1"/>
  <c r="J10" i="1"/>
  <c r="F206" i="1"/>
  <c r="K135" i="1"/>
  <c r="J137" i="1"/>
  <c r="I233" i="1"/>
  <c r="I234" i="1" s="1"/>
  <c r="L285" i="1"/>
  <c r="M235" i="1"/>
  <c r="I261" i="1"/>
  <c r="I147" i="1"/>
  <c r="I146" i="1" s="1"/>
  <c r="I143" i="1" s="1"/>
  <c r="J149" i="1"/>
  <c r="H212" i="1"/>
  <c r="I211" i="1"/>
  <c r="K202" i="1"/>
  <c r="G258" i="1"/>
  <c r="G102" i="1"/>
  <c r="G101" i="1" s="1"/>
  <c r="G98" i="1" s="1"/>
  <c r="G99" i="1" s="1"/>
  <c r="H104" i="1"/>
  <c r="J46" i="1"/>
  <c r="I47" i="1"/>
  <c r="M238" i="1"/>
  <c r="F24" i="1"/>
  <c r="F21" i="1"/>
  <c r="J67" i="1"/>
  <c r="J157" i="1"/>
  <c r="K273" i="1"/>
  <c r="L55" i="1"/>
  <c r="M136" i="1"/>
  <c r="J277" i="1"/>
  <c r="K115" i="1"/>
  <c r="K266" i="1"/>
  <c r="K222" i="1"/>
  <c r="K221" i="1" s="1"/>
  <c r="L224" i="1"/>
  <c r="F252" i="1"/>
  <c r="F12" i="1"/>
  <c r="F11" i="1" s="1"/>
  <c r="F8" i="1" s="1"/>
  <c r="G14" i="1"/>
  <c r="I263" i="1"/>
  <c r="J179" i="1"/>
  <c r="G17" i="1"/>
  <c r="H16" i="1"/>
  <c r="J52" i="1"/>
  <c r="J152" i="1"/>
  <c r="K151" i="1"/>
  <c r="G253" i="1"/>
  <c r="H29" i="1"/>
  <c r="G27" i="1"/>
  <c r="G26" i="1" s="1"/>
  <c r="G23" i="1" s="1"/>
  <c r="I167" i="1"/>
  <c r="J166" i="1"/>
  <c r="L82" i="1"/>
  <c r="H7" i="1"/>
  <c r="J281" i="1"/>
  <c r="K175" i="1"/>
  <c r="L226" i="1"/>
  <c r="K77" i="1"/>
  <c r="L76" i="1"/>
  <c r="I219" i="1"/>
  <c r="I216" i="1"/>
  <c r="I32" i="1"/>
  <c r="J31" i="1"/>
  <c r="J282" i="1"/>
  <c r="K190" i="1"/>
  <c r="I284" i="1"/>
  <c r="J220" i="1"/>
  <c r="K257" i="1"/>
  <c r="L89" i="1"/>
  <c r="K87" i="1"/>
  <c r="K86" i="1" s="1"/>
  <c r="K83" i="1" s="1"/>
  <c r="K84" i="1" s="1"/>
  <c r="H256" i="1"/>
  <c r="I74" i="1"/>
  <c r="H72" i="1"/>
  <c r="H71" i="1" s="1"/>
  <c r="H68" i="1" s="1"/>
  <c r="H107" i="1"/>
  <c r="I106" i="1"/>
  <c r="H182" i="1"/>
  <c r="I181" i="1"/>
  <c r="J236" i="1"/>
  <c r="K280" i="1"/>
  <c r="L160" i="1"/>
  <c r="F264" i="1"/>
  <c r="F192" i="1"/>
  <c r="F191" i="1" s="1"/>
  <c r="F188" i="1" s="1"/>
  <c r="G194" i="1"/>
  <c r="J225" i="1"/>
  <c r="I227" i="1"/>
  <c r="E203" i="1"/>
  <c r="E290" i="1"/>
  <c r="J260" i="1"/>
  <c r="J132" i="1"/>
  <c r="J131" i="1" s="1"/>
  <c r="J128" i="1" s="1"/>
  <c r="J129" i="1" s="1"/>
  <c r="K134" i="1"/>
  <c r="H177" i="1"/>
  <c r="H176" i="1" s="1"/>
  <c r="H173" i="1" s="1"/>
  <c r="I276" i="1"/>
  <c r="J100" i="1"/>
  <c r="I61" i="1"/>
  <c r="H62" i="1"/>
  <c r="K283" i="1"/>
  <c r="L205" i="1"/>
  <c r="J272" i="1"/>
  <c r="K40" i="1"/>
  <c r="H231" i="1"/>
  <c r="P92" i="1"/>
  <c r="Q91" i="1"/>
  <c r="J240" i="1"/>
  <c r="I245" i="1"/>
  <c r="I242" i="1"/>
  <c r="J172" i="1"/>
  <c r="F54" i="1"/>
  <c r="F51" i="1"/>
  <c r="G39" i="1"/>
  <c r="G36" i="1"/>
  <c r="J218" i="1"/>
  <c r="E9" i="1"/>
  <c r="E6" i="1"/>
  <c r="I126" i="1"/>
  <c r="J127" i="1"/>
  <c r="J274" i="1"/>
  <c r="K70" i="1"/>
  <c r="K275" i="1"/>
  <c r="L85" i="1"/>
  <c r="L142" i="1"/>
  <c r="M241" i="1"/>
  <c r="G265" i="1"/>
  <c r="G207" i="1"/>
  <c r="H209" i="1"/>
  <c r="J37" i="1"/>
  <c r="H97" i="1"/>
  <c r="G96" i="1"/>
  <c r="G174" i="1"/>
  <c r="G171" i="1"/>
  <c r="J208" i="1"/>
  <c r="I248" i="1"/>
  <c r="E189" i="1"/>
  <c r="E186" i="1"/>
  <c r="E247" i="1"/>
  <c r="E249" i="1" s="1"/>
  <c r="I279" i="1"/>
  <c r="J145" i="1"/>
  <c r="F159" i="1"/>
  <c r="F156" i="1"/>
  <c r="G255" i="1"/>
  <c r="H59" i="1"/>
  <c r="G57" i="1"/>
  <c r="G56" i="1" s="1"/>
  <c r="G53" i="1" s="1"/>
  <c r="H254" i="1"/>
  <c r="I44" i="1"/>
  <c r="H42" i="1"/>
  <c r="H41" i="1" s="1"/>
  <c r="H38" i="1" s="1"/>
  <c r="I271" i="1"/>
  <c r="J25" i="1"/>
  <c r="H144" i="1"/>
  <c r="H141" i="1"/>
  <c r="G69" i="1"/>
  <c r="G66" i="1"/>
  <c r="K267" i="1"/>
  <c r="K237" i="1"/>
  <c r="L239" i="1"/>
  <c r="G246" i="1"/>
  <c r="M217" i="1"/>
  <c r="L112" i="1"/>
  <c r="L22" i="1"/>
  <c r="I231" i="1"/>
  <c r="J232" i="1"/>
  <c r="J278" i="1"/>
  <c r="K130" i="1"/>
  <c r="G114" i="1" l="1"/>
  <c r="G111" i="1"/>
  <c r="I119" i="1"/>
  <c r="H117" i="1"/>
  <c r="H116" i="1" s="1"/>
  <c r="H113" i="1" s="1"/>
  <c r="H259" i="1"/>
  <c r="N217" i="1"/>
  <c r="H39" i="1"/>
  <c r="H36" i="1"/>
  <c r="H255" i="1"/>
  <c r="H57" i="1"/>
  <c r="H56" i="1" s="1"/>
  <c r="H53" i="1" s="1"/>
  <c r="I59" i="1"/>
  <c r="J279" i="1"/>
  <c r="K145" i="1"/>
  <c r="M142" i="1"/>
  <c r="K172" i="1"/>
  <c r="Q92" i="1"/>
  <c r="R91" i="1"/>
  <c r="R92" i="1" s="1"/>
  <c r="J61" i="1"/>
  <c r="I62" i="1"/>
  <c r="K260" i="1"/>
  <c r="L134" i="1"/>
  <c r="K132" i="1"/>
  <c r="K131" i="1" s="1"/>
  <c r="K128" i="1" s="1"/>
  <c r="K129" i="1" s="1"/>
  <c r="E204" i="1"/>
  <c r="E201" i="1"/>
  <c r="E288" i="1" s="1"/>
  <c r="F189" i="1"/>
  <c r="F186" i="1"/>
  <c r="K281" i="1"/>
  <c r="L175" i="1"/>
  <c r="M82" i="1"/>
  <c r="G24" i="1"/>
  <c r="G21" i="1"/>
  <c r="G252" i="1"/>
  <c r="G12" i="1"/>
  <c r="G11" i="1" s="1"/>
  <c r="G8" i="1" s="1"/>
  <c r="H14" i="1"/>
  <c r="K218" i="1"/>
  <c r="J211" i="1"/>
  <c r="I212" i="1"/>
  <c r="F203" i="1"/>
  <c r="F290" i="1"/>
  <c r="I187" i="1"/>
  <c r="J122" i="1"/>
  <c r="K121" i="1"/>
  <c r="K232" i="1"/>
  <c r="M112" i="1"/>
  <c r="I254" i="1"/>
  <c r="I42" i="1"/>
  <c r="I41" i="1" s="1"/>
  <c r="I38" i="1" s="1"/>
  <c r="J44" i="1"/>
  <c r="H207" i="1"/>
  <c r="I209" i="1"/>
  <c r="H265" i="1"/>
  <c r="N241" i="1"/>
  <c r="L275" i="1"/>
  <c r="M85" i="1"/>
  <c r="K127" i="1"/>
  <c r="J126" i="1"/>
  <c r="E289" i="1"/>
  <c r="E291" i="1" s="1"/>
  <c r="E292" i="1" s="1"/>
  <c r="L283" i="1"/>
  <c r="M205" i="1"/>
  <c r="J276" i="1"/>
  <c r="K100" i="1"/>
  <c r="J233" i="1"/>
  <c r="J234" i="1" s="1"/>
  <c r="H69" i="1"/>
  <c r="H66" i="1"/>
  <c r="L257" i="1"/>
  <c r="L87" i="1"/>
  <c r="L86" i="1" s="1"/>
  <c r="L83" i="1" s="1"/>
  <c r="L84" i="1" s="1"/>
  <c r="M89" i="1"/>
  <c r="K282" i="1"/>
  <c r="L190" i="1"/>
  <c r="K81" i="1"/>
  <c r="H27" i="1"/>
  <c r="H26" i="1" s="1"/>
  <c r="H23" i="1" s="1"/>
  <c r="H253" i="1"/>
  <c r="I29" i="1"/>
  <c r="J263" i="1"/>
  <c r="K179" i="1"/>
  <c r="F9" i="1"/>
  <c r="F6" i="1"/>
  <c r="N136" i="1"/>
  <c r="K157" i="1"/>
  <c r="J47" i="1"/>
  <c r="K46" i="1"/>
  <c r="L202" i="1"/>
  <c r="N235" i="1"/>
  <c r="M285" i="1"/>
  <c r="J270" i="1"/>
  <c r="K10" i="1"/>
  <c r="G159" i="1"/>
  <c r="G156" i="1"/>
  <c r="L237" i="1"/>
  <c r="M239" i="1"/>
  <c r="L267" i="1"/>
  <c r="J271" i="1"/>
  <c r="K25" i="1"/>
  <c r="K208" i="1"/>
  <c r="J248" i="1"/>
  <c r="I97" i="1"/>
  <c r="G206" i="1"/>
  <c r="J219" i="1"/>
  <c r="J216" i="1"/>
  <c r="K225" i="1"/>
  <c r="J227" i="1"/>
  <c r="L280" i="1"/>
  <c r="M160" i="1"/>
  <c r="I182" i="1"/>
  <c r="J181" i="1"/>
  <c r="J177" i="1" s="1"/>
  <c r="J176" i="1" s="1"/>
  <c r="J173" i="1" s="1"/>
  <c r="J174" i="1" s="1"/>
  <c r="I256" i="1"/>
  <c r="J74" i="1"/>
  <c r="I72" i="1"/>
  <c r="I71" i="1" s="1"/>
  <c r="I68" i="1" s="1"/>
  <c r="J167" i="1"/>
  <c r="K166" i="1"/>
  <c r="K52" i="1"/>
  <c r="I177" i="1"/>
  <c r="I176" i="1" s="1"/>
  <c r="I173" i="1" s="1"/>
  <c r="K277" i="1"/>
  <c r="L115" i="1"/>
  <c r="L273" i="1"/>
  <c r="M55" i="1"/>
  <c r="N238" i="1"/>
  <c r="H258" i="1"/>
  <c r="H102" i="1"/>
  <c r="H101" i="1" s="1"/>
  <c r="H98" i="1" s="1"/>
  <c r="H99" i="1" s="1"/>
  <c r="I104" i="1"/>
  <c r="J261" i="1"/>
  <c r="J147" i="1"/>
  <c r="J146" i="1" s="1"/>
  <c r="J143" i="1" s="1"/>
  <c r="K149" i="1"/>
  <c r="L135" i="1"/>
  <c r="K137" i="1"/>
  <c r="H262" i="1"/>
  <c r="I164" i="1"/>
  <c r="H162" i="1"/>
  <c r="H161" i="1" s="1"/>
  <c r="H158" i="1" s="1"/>
  <c r="H197" i="1"/>
  <c r="I196" i="1"/>
  <c r="K278" i="1"/>
  <c r="L130" i="1"/>
  <c r="M22" i="1"/>
  <c r="K236" i="1"/>
  <c r="G54" i="1"/>
  <c r="G51" i="1"/>
  <c r="K37" i="1"/>
  <c r="K274" i="1"/>
  <c r="L70" i="1"/>
  <c r="K240" i="1"/>
  <c r="J245" i="1"/>
  <c r="J242" i="1"/>
  <c r="K272" i="1"/>
  <c r="L40" i="1"/>
  <c r="H174" i="1"/>
  <c r="H171" i="1"/>
  <c r="G264" i="1"/>
  <c r="G192" i="1"/>
  <c r="G191" i="1" s="1"/>
  <c r="G188" i="1" s="1"/>
  <c r="H194" i="1"/>
  <c r="J106" i="1"/>
  <c r="I107" i="1"/>
  <c r="J284" i="1"/>
  <c r="K220" i="1"/>
  <c r="K31" i="1"/>
  <c r="J32" i="1"/>
  <c r="L77" i="1"/>
  <c r="M76" i="1"/>
  <c r="M226" i="1"/>
  <c r="I7" i="1"/>
  <c r="K152" i="1"/>
  <c r="L151" i="1"/>
  <c r="H17" i="1"/>
  <c r="I16" i="1"/>
  <c r="L266" i="1"/>
  <c r="L222" i="1"/>
  <c r="L221" i="1" s="1"/>
  <c r="M224" i="1"/>
  <c r="K67" i="1"/>
  <c r="H246" i="1"/>
  <c r="I144" i="1"/>
  <c r="I141" i="1"/>
  <c r="F247" i="1"/>
  <c r="F249" i="1" s="1"/>
  <c r="H96" i="1" l="1"/>
  <c r="I259" i="1"/>
  <c r="J119" i="1"/>
  <c r="I117" i="1"/>
  <c r="I116" i="1" s="1"/>
  <c r="I113" i="1" s="1"/>
  <c r="H114" i="1"/>
  <c r="H111" i="1"/>
  <c r="L67" i="1"/>
  <c r="N226" i="1"/>
  <c r="K32" i="1"/>
  <c r="L31" i="1"/>
  <c r="K106" i="1"/>
  <c r="J107" i="1"/>
  <c r="L277" i="1"/>
  <c r="M115" i="1"/>
  <c r="L52" i="1"/>
  <c r="J256" i="1"/>
  <c r="K74" i="1"/>
  <c r="J72" i="1"/>
  <c r="J71" i="1" s="1"/>
  <c r="J68" i="1" s="1"/>
  <c r="M280" i="1"/>
  <c r="N160" i="1"/>
  <c r="G203" i="1"/>
  <c r="G289" i="1" s="1"/>
  <c r="G290" i="1"/>
  <c r="L208" i="1"/>
  <c r="K248" i="1"/>
  <c r="M267" i="1"/>
  <c r="N239" i="1"/>
  <c r="M237" i="1"/>
  <c r="O235" i="1"/>
  <c r="N285" i="1"/>
  <c r="I265" i="1"/>
  <c r="J209" i="1"/>
  <c r="I207" i="1"/>
  <c r="F204" i="1"/>
  <c r="F201" i="1"/>
  <c r="F288" i="1" s="1"/>
  <c r="K219" i="1"/>
  <c r="K216" i="1"/>
  <c r="L281" i="1"/>
  <c r="M175" i="1"/>
  <c r="J62" i="1"/>
  <c r="K61" i="1"/>
  <c r="L172" i="1"/>
  <c r="J16" i="1"/>
  <c r="I17" i="1"/>
  <c r="N76" i="1"/>
  <c r="M77" i="1"/>
  <c r="K284" i="1"/>
  <c r="L220" i="1"/>
  <c r="H264" i="1"/>
  <c r="I194" i="1"/>
  <c r="H192" i="1"/>
  <c r="H191" i="1" s="1"/>
  <c r="H188" i="1" s="1"/>
  <c r="K233" i="1"/>
  <c r="K234" i="1" s="1"/>
  <c r="L278" i="1"/>
  <c r="M130" i="1"/>
  <c r="H159" i="1"/>
  <c r="H156" i="1"/>
  <c r="M135" i="1"/>
  <c r="L137" i="1"/>
  <c r="I258" i="1"/>
  <c r="J104" i="1"/>
  <c r="I102" i="1"/>
  <c r="I101" i="1" s="1"/>
  <c r="I98" i="1" s="1"/>
  <c r="I99" i="1" s="1"/>
  <c r="O238" i="1"/>
  <c r="L166" i="1"/>
  <c r="K167" i="1"/>
  <c r="K271" i="1"/>
  <c r="L25" i="1"/>
  <c r="L236" i="1"/>
  <c r="K270" i="1"/>
  <c r="L10" i="1"/>
  <c r="M202" i="1"/>
  <c r="L157" i="1"/>
  <c r="K263" i="1"/>
  <c r="L179" i="1"/>
  <c r="H24" i="1"/>
  <c r="H21" i="1"/>
  <c r="M257" i="1"/>
  <c r="M87" i="1"/>
  <c r="M86" i="1" s="1"/>
  <c r="M83" i="1" s="1"/>
  <c r="M84" i="1" s="1"/>
  <c r="N89" i="1"/>
  <c r="M283" i="1"/>
  <c r="N205" i="1"/>
  <c r="L127" i="1"/>
  <c r="K126" i="1"/>
  <c r="H206" i="1"/>
  <c r="L232" i="1"/>
  <c r="K231" i="1"/>
  <c r="I246" i="1"/>
  <c r="H252" i="1"/>
  <c r="H12" i="1"/>
  <c r="H11" i="1" s="1"/>
  <c r="H8" i="1" s="1"/>
  <c r="I14" i="1"/>
  <c r="L260" i="1"/>
  <c r="M134" i="1"/>
  <c r="L132" i="1"/>
  <c r="L131" i="1" s="1"/>
  <c r="L128" i="1" s="1"/>
  <c r="L129" i="1" s="1"/>
  <c r="N142" i="1"/>
  <c r="I255" i="1"/>
  <c r="J59" i="1"/>
  <c r="I57" i="1"/>
  <c r="I56" i="1" s="1"/>
  <c r="I53" i="1" s="1"/>
  <c r="N224" i="1"/>
  <c r="M266" i="1"/>
  <c r="M222" i="1"/>
  <c r="M221" i="1" s="1"/>
  <c r="J7" i="1"/>
  <c r="G189" i="1"/>
  <c r="G186" i="1"/>
  <c r="L272" i="1"/>
  <c r="M40" i="1"/>
  <c r="K245" i="1"/>
  <c r="L240" i="1"/>
  <c r="K242" i="1"/>
  <c r="L37" i="1"/>
  <c r="I162" i="1"/>
  <c r="I161" i="1" s="1"/>
  <c r="I158" i="1" s="1"/>
  <c r="I262" i="1"/>
  <c r="J164" i="1"/>
  <c r="K261" i="1"/>
  <c r="L149" i="1"/>
  <c r="K147" i="1"/>
  <c r="K146" i="1" s="1"/>
  <c r="K143" i="1" s="1"/>
  <c r="M273" i="1"/>
  <c r="N55" i="1"/>
  <c r="I174" i="1"/>
  <c r="I171" i="1"/>
  <c r="K181" i="1"/>
  <c r="K177" i="1" s="1"/>
  <c r="K176" i="1" s="1"/>
  <c r="K173" i="1" s="1"/>
  <c r="K174" i="1" s="1"/>
  <c r="J182" i="1"/>
  <c r="J97" i="1"/>
  <c r="M275" i="1"/>
  <c r="N85" i="1"/>
  <c r="O241" i="1"/>
  <c r="J254" i="1"/>
  <c r="K44" i="1"/>
  <c r="J42" i="1"/>
  <c r="J41" i="1" s="1"/>
  <c r="J38" i="1" s="1"/>
  <c r="J231" i="1"/>
  <c r="J187" i="1"/>
  <c r="G9" i="1"/>
  <c r="G6" i="1"/>
  <c r="N82" i="1"/>
  <c r="M81" i="1"/>
  <c r="H54" i="1"/>
  <c r="H51" i="1"/>
  <c r="O217" i="1"/>
  <c r="L152" i="1"/>
  <c r="M151" i="1"/>
  <c r="L274" i="1"/>
  <c r="M70" i="1"/>
  <c r="N22" i="1"/>
  <c r="J196" i="1"/>
  <c r="I197" i="1"/>
  <c r="J144" i="1"/>
  <c r="J141" i="1"/>
  <c r="I69" i="1"/>
  <c r="I66" i="1"/>
  <c r="L225" i="1"/>
  <c r="K227" i="1"/>
  <c r="G247" i="1"/>
  <c r="G249" i="1" s="1"/>
  <c r="L46" i="1"/>
  <c r="K47" i="1"/>
  <c r="O136" i="1"/>
  <c r="F289" i="1"/>
  <c r="F291" i="1" s="1"/>
  <c r="F292" i="1" s="1"/>
  <c r="I253" i="1"/>
  <c r="J29" i="1"/>
  <c r="I27" i="1"/>
  <c r="I26" i="1" s="1"/>
  <c r="I23" i="1" s="1"/>
  <c r="L282" i="1"/>
  <c r="M190" i="1"/>
  <c r="K276" i="1"/>
  <c r="L100" i="1"/>
  <c r="I39" i="1"/>
  <c r="I36" i="1"/>
  <c r="N112" i="1"/>
  <c r="L121" i="1"/>
  <c r="K122" i="1"/>
  <c r="K211" i="1"/>
  <c r="J212" i="1"/>
  <c r="L81" i="1"/>
  <c r="J171" i="1"/>
  <c r="K279" i="1"/>
  <c r="L145" i="1"/>
  <c r="I96" i="1" l="1"/>
  <c r="G291" i="1"/>
  <c r="G292" i="1" s="1"/>
  <c r="J246" i="1"/>
  <c r="I111" i="1"/>
  <c r="I114" i="1"/>
  <c r="J259" i="1"/>
  <c r="K119" i="1"/>
  <c r="J117" i="1"/>
  <c r="J116" i="1" s="1"/>
  <c r="J113" i="1" s="1"/>
  <c r="L279" i="1"/>
  <c r="M145" i="1"/>
  <c r="K144" i="1"/>
  <c r="K141" i="1"/>
  <c r="L271" i="1"/>
  <c r="M25" i="1"/>
  <c r="M208" i="1"/>
  <c r="L248" i="1"/>
  <c r="O226" i="1"/>
  <c r="L276" i="1"/>
  <c r="M100" i="1"/>
  <c r="L263" i="1"/>
  <c r="M179" i="1"/>
  <c r="M121" i="1"/>
  <c r="L122" i="1"/>
  <c r="I24" i="1"/>
  <c r="I21" i="1"/>
  <c r="P136" i="1"/>
  <c r="K196" i="1"/>
  <c r="J197" i="1"/>
  <c r="P217" i="1"/>
  <c r="J39" i="1"/>
  <c r="J36" i="1"/>
  <c r="I54" i="1"/>
  <c r="I51" i="1"/>
  <c r="I252" i="1"/>
  <c r="J14" i="1"/>
  <c r="I12" i="1"/>
  <c r="I11" i="1" s="1"/>
  <c r="I8" i="1" s="1"/>
  <c r="N257" i="1"/>
  <c r="O89" i="1"/>
  <c r="N87" i="1"/>
  <c r="N86" i="1" s="1"/>
  <c r="N83" i="1" s="1"/>
  <c r="N84" i="1" s="1"/>
  <c r="L270" i="1"/>
  <c r="M10" i="1"/>
  <c r="L284" i="1"/>
  <c r="M220" i="1"/>
  <c r="M218" i="1" s="1"/>
  <c r="I206" i="1"/>
  <c r="N151" i="1"/>
  <c r="M152" i="1"/>
  <c r="O82" i="1"/>
  <c r="K254" i="1"/>
  <c r="L44" i="1"/>
  <c r="K42" i="1"/>
  <c r="K41" i="1" s="1"/>
  <c r="K38" i="1" s="1"/>
  <c r="K97" i="1"/>
  <c r="L261" i="1"/>
  <c r="L147" i="1"/>
  <c r="L146" i="1" s="1"/>
  <c r="L143" i="1" s="1"/>
  <c r="M149" i="1"/>
  <c r="L245" i="1"/>
  <c r="M240" i="1"/>
  <c r="L242" i="1"/>
  <c r="J255" i="1"/>
  <c r="K59" i="1"/>
  <c r="J57" i="1"/>
  <c r="J56" i="1" s="1"/>
  <c r="J53" i="1" s="1"/>
  <c r="H9" i="1"/>
  <c r="H6" i="1"/>
  <c r="M232" i="1"/>
  <c r="M127" i="1"/>
  <c r="L126" i="1"/>
  <c r="H189" i="1"/>
  <c r="H186" i="1"/>
  <c r="K16" i="1"/>
  <c r="J17" i="1"/>
  <c r="L106" i="1"/>
  <c r="K107" i="1"/>
  <c r="K212" i="1"/>
  <c r="L211" i="1"/>
  <c r="O22" i="1"/>
  <c r="P241" i="1"/>
  <c r="K7" i="1"/>
  <c r="M157" i="1"/>
  <c r="K62" i="1"/>
  <c r="L61" i="1"/>
  <c r="M236" i="1"/>
  <c r="J253" i="1"/>
  <c r="J27" i="1"/>
  <c r="J26" i="1" s="1"/>
  <c r="J23" i="1" s="1"/>
  <c r="K29" i="1"/>
  <c r="I159" i="1"/>
  <c r="I156" i="1"/>
  <c r="P238" i="1"/>
  <c r="M278" i="1"/>
  <c r="N130" i="1"/>
  <c r="J265" i="1"/>
  <c r="K209" i="1"/>
  <c r="J207" i="1"/>
  <c r="N267" i="1"/>
  <c r="N237" i="1"/>
  <c r="O239" i="1"/>
  <c r="J69" i="1"/>
  <c r="J66" i="1"/>
  <c r="M52" i="1"/>
  <c r="O112" i="1"/>
  <c r="M282" i="1"/>
  <c r="N190" i="1"/>
  <c r="M225" i="1"/>
  <c r="L227" i="1"/>
  <c r="K187" i="1"/>
  <c r="N275" i="1"/>
  <c r="O85" i="1"/>
  <c r="N273" i="1"/>
  <c r="O55" i="1"/>
  <c r="M260" i="1"/>
  <c r="M132" i="1"/>
  <c r="M131" i="1" s="1"/>
  <c r="M128" i="1" s="1"/>
  <c r="M129" i="1" s="1"/>
  <c r="N134" i="1"/>
  <c r="H247" i="1"/>
  <c r="H249" i="1" s="1"/>
  <c r="N283" i="1"/>
  <c r="O205" i="1"/>
  <c r="L233" i="1"/>
  <c r="L234" i="1" s="1"/>
  <c r="N135" i="1"/>
  <c r="M137" i="1"/>
  <c r="I264" i="1"/>
  <c r="J194" i="1"/>
  <c r="I192" i="1"/>
  <c r="I191" i="1" s="1"/>
  <c r="I188" i="1" s="1"/>
  <c r="K171" i="1"/>
  <c r="M281" i="1"/>
  <c r="N175" i="1"/>
  <c r="G204" i="1"/>
  <c r="G201" i="1"/>
  <c r="G288" i="1" s="1"/>
  <c r="K256" i="1"/>
  <c r="K72" i="1"/>
  <c r="K71" i="1" s="1"/>
  <c r="K68" i="1" s="1"/>
  <c r="L74" i="1"/>
  <c r="M277" i="1"/>
  <c r="N115" i="1"/>
  <c r="M31" i="1"/>
  <c r="L32" i="1"/>
  <c r="M46" i="1"/>
  <c r="L47" i="1"/>
  <c r="M274" i="1"/>
  <c r="N70" i="1"/>
  <c r="L218" i="1"/>
  <c r="L181" i="1"/>
  <c r="L177" i="1" s="1"/>
  <c r="L176" i="1" s="1"/>
  <c r="L173" i="1" s="1"/>
  <c r="K182" i="1"/>
  <c r="J262" i="1"/>
  <c r="K164" i="1"/>
  <c r="J162" i="1"/>
  <c r="J161" i="1" s="1"/>
  <c r="J158" i="1" s="1"/>
  <c r="M37" i="1"/>
  <c r="M272" i="1"/>
  <c r="N40" i="1"/>
  <c r="N266" i="1"/>
  <c r="N222" i="1"/>
  <c r="N221" i="1" s="1"/>
  <c r="O224" i="1"/>
  <c r="O142" i="1"/>
  <c r="H203" i="1"/>
  <c r="H290" i="1"/>
  <c r="N202" i="1"/>
  <c r="M166" i="1"/>
  <c r="L167" i="1"/>
  <c r="J258" i="1"/>
  <c r="K104" i="1"/>
  <c r="J102" i="1"/>
  <c r="J101" i="1" s="1"/>
  <c r="J98" i="1" s="1"/>
  <c r="J99" i="1" s="1"/>
  <c r="O76" i="1"/>
  <c r="N77" i="1"/>
  <c r="M172" i="1"/>
  <c r="O285" i="1"/>
  <c r="P235" i="1"/>
  <c r="N280" i="1"/>
  <c r="O160" i="1"/>
  <c r="M67" i="1"/>
  <c r="K246" i="1" l="1"/>
  <c r="K259" i="1"/>
  <c r="K117" i="1"/>
  <c r="K116" i="1" s="1"/>
  <c r="K113" i="1" s="1"/>
  <c r="L119" i="1"/>
  <c r="J111" i="1"/>
  <c r="J114" i="1"/>
  <c r="M219" i="1"/>
  <c r="M216" i="1"/>
  <c r="L174" i="1"/>
  <c r="L171" i="1"/>
  <c r="O280" i="1"/>
  <c r="P160" i="1"/>
  <c r="O275" i="1"/>
  <c r="P85" i="1"/>
  <c r="N278" i="1"/>
  <c r="O130" i="1"/>
  <c r="N208" i="1"/>
  <c r="M248" i="1"/>
  <c r="K258" i="1"/>
  <c r="L104" i="1"/>
  <c r="K102" i="1"/>
  <c r="K101" i="1" s="1"/>
  <c r="K98" i="1" s="1"/>
  <c r="K99" i="1" s="1"/>
  <c r="P142" i="1"/>
  <c r="N37" i="1"/>
  <c r="L219" i="1"/>
  <c r="L216" i="1"/>
  <c r="M47" i="1"/>
  <c r="N46" i="1"/>
  <c r="L256" i="1"/>
  <c r="M74" i="1"/>
  <c r="L72" i="1"/>
  <c r="L71" i="1" s="1"/>
  <c r="L68" i="1" s="1"/>
  <c r="I189" i="1"/>
  <c r="I186" i="1"/>
  <c r="O135" i="1"/>
  <c r="N137" i="1"/>
  <c r="N225" i="1"/>
  <c r="M227" i="1"/>
  <c r="P112" i="1"/>
  <c r="J206" i="1"/>
  <c r="N157" i="1"/>
  <c r="Q241" i="1"/>
  <c r="L16" i="1"/>
  <c r="K17" i="1"/>
  <c r="M126" i="1"/>
  <c r="N127" i="1"/>
  <c r="J96" i="1"/>
  <c r="O151" i="1"/>
  <c r="N152" i="1"/>
  <c r="O257" i="1"/>
  <c r="P89" i="1"/>
  <c r="O87" i="1"/>
  <c r="O86" i="1" s="1"/>
  <c r="O83" i="1" s="1"/>
  <c r="O84" i="1" s="1"/>
  <c r="K197" i="1"/>
  <c r="L196" i="1"/>
  <c r="L246" i="1" s="1"/>
  <c r="P226" i="1"/>
  <c r="M271" i="1"/>
  <c r="N25" i="1"/>
  <c r="N172" i="1"/>
  <c r="M167" i="1"/>
  <c r="N166" i="1"/>
  <c r="H204" i="1"/>
  <c r="H201" i="1"/>
  <c r="H288" i="1" s="1"/>
  <c r="N240" i="1"/>
  <c r="M245" i="1"/>
  <c r="M242" i="1"/>
  <c r="L254" i="1"/>
  <c r="L42" i="1"/>
  <c r="L41" i="1" s="1"/>
  <c r="L38" i="1" s="1"/>
  <c r="M44" i="1"/>
  <c r="J252" i="1"/>
  <c r="K14" i="1"/>
  <c r="J12" i="1"/>
  <c r="J11" i="1" s="1"/>
  <c r="J8" i="1" s="1"/>
  <c r="M263" i="1"/>
  <c r="N179" i="1"/>
  <c r="N67" i="1"/>
  <c r="P285" i="1"/>
  <c r="Q235" i="1"/>
  <c r="O202" i="1"/>
  <c r="N272" i="1"/>
  <c r="O40" i="1"/>
  <c r="J159" i="1"/>
  <c r="J156" i="1"/>
  <c r="L182" i="1"/>
  <c r="M181" i="1"/>
  <c r="M177" i="1" s="1"/>
  <c r="M176" i="1" s="1"/>
  <c r="M173" i="1" s="1"/>
  <c r="M174" i="1" s="1"/>
  <c r="N274" i="1"/>
  <c r="O70" i="1"/>
  <c r="M32" i="1"/>
  <c r="N31" i="1"/>
  <c r="K69" i="1"/>
  <c r="K66" i="1"/>
  <c r="N281" i="1"/>
  <c r="O175" i="1"/>
  <c r="J264" i="1"/>
  <c r="K194" i="1"/>
  <c r="J192" i="1"/>
  <c r="J191" i="1" s="1"/>
  <c r="J188" i="1" s="1"/>
  <c r="O273" i="1"/>
  <c r="P55" i="1"/>
  <c r="N282" i="1"/>
  <c r="O190" i="1"/>
  <c r="O267" i="1"/>
  <c r="O237" i="1"/>
  <c r="P239" i="1"/>
  <c r="K265" i="1"/>
  <c r="L209" i="1"/>
  <c r="K207" i="1"/>
  <c r="Q238" i="1"/>
  <c r="K253" i="1"/>
  <c r="K27" i="1"/>
  <c r="K26" i="1" s="1"/>
  <c r="K23" i="1" s="1"/>
  <c r="L29" i="1"/>
  <c r="M233" i="1"/>
  <c r="M234" i="1" s="1"/>
  <c r="P22" i="1"/>
  <c r="N232" i="1"/>
  <c r="H289" i="1"/>
  <c r="H291" i="1" s="1"/>
  <c r="H292" i="1" s="1"/>
  <c r="M261" i="1"/>
  <c r="N149" i="1"/>
  <c r="M147" i="1"/>
  <c r="M146" i="1" s="1"/>
  <c r="M143" i="1" s="1"/>
  <c r="L97" i="1"/>
  <c r="N81" i="1"/>
  <c r="I247" i="1"/>
  <c r="I249" i="1" s="1"/>
  <c r="M270" i="1"/>
  <c r="N10" i="1"/>
  <c r="M279" i="1"/>
  <c r="N145" i="1"/>
  <c r="O283" i="1"/>
  <c r="P205" i="1"/>
  <c r="L7" i="1"/>
  <c r="L212" i="1"/>
  <c r="M211" i="1"/>
  <c r="K255" i="1"/>
  <c r="L59" i="1"/>
  <c r="K57" i="1"/>
  <c r="K56" i="1" s="1"/>
  <c r="K53" i="1" s="1"/>
  <c r="M284" i="1"/>
  <c r="N220" i="1"/>
  <c r="P76" i="1"/>
  <c r="O77" i="1"/>
  <c r="O266" i="1"/>
  <c r="O222" i="1"/>
  <c r="O221" i="1" s="1"/>
  <c r="P224" i="1"/>
  <c r="K262" i="1"/>
  <c r="L164" i="1"/>
  <c r="K162" i="1"/>
  <c r="K161" i="1" s="1"/>
  <c r="K158" i="1" s="1"/>
  <c r="N277" i="1"/>
  <c r="O115" i="1"/>
  <c r="N260" i="1"/>
  <c r="O134" i="1"/>
  <c r="N132" i="1"/>
  <c r="N131" i="1" s="1"/>
  <c r="N128" i="1" s="1"/>
  <c r="N129" i="1" s="1"/>
  <c r="L187" i="1"/>
  <c r="N52" i="1"/>
  <c r="N236" i="1"/>
  <c r="J24" i="1"/>
  <c r="J21" i="1"/>
  <c r="M61" i="1"/>
  <c r="L62" i="1"/>
  <c r="L107" i="1"/>
  <c r="M106" i="1"/>
  <c r="L231" i="1"/>
  <c r="J54" i="1"/>
  <c r="J51" i="1"/>
  <c r="L144" i="1"/>
  <c r="L141" i="1"/>
  <c r="K39" i="1"/>
  <c r="K36" i="1"/>
  <c r="O81" i="1"/>
  <c r="P82" i="1"/>
  <c r="I203" i="1"/>
  <c r="I289" i="1" s="1"/>
  <c r="I290" i="1"/>
  <c r="I9" i="1"/>
  <c r="I6" i="1"/>
  <c r="Q217" i="1"/>
  <c r="Q136" i="1"/>
  <c r="M122" i="1"/>
  <c r="N121" i="1"/>
  <c r="M276" i="1"/>
  <c r="N100" i="1"/>
  <c r="I291" i="1" l="1"/>
  <c r="I292" i="1" s="1"/>
  <c r="K96" i="1"/>
  <c r="L259" i="1"/>
  <c r="M119" i="1"/>
  <c r="L117" i="1"/>
  <c r="L116" i="1" s="1"/>
  <c r="L113" i="1" s="1"/>
  <c r="J247" i="1"/>
  <c r="J249" i="1" s="1"/>
  <c r="K114" i="1"/>
  <c r="K111" i="1"/>
  <c r="M107" i="1"/>
  <c r="N106" i="1"/>
  <c r="O232" i="1"/>
  <c r="L265" i="1"/>
  <c r="L207" i="1"/>
  <c r="M209" i="1"/>
  <c r="O281" i="1"/>
  <c r="P175" i="1"/>
  <c r="O52" i="1"/>
  <c r="N211" i="1"/>
  <c r="M212" i="1"/>
  <c r="N261" i="1"/>
  <c r="N147" i="1"/>
  <c r="N146" i="1" s="1"/>
  <c r="N143" i="1" s="1"/>
  <c r="O149" i="1"/>
  <c r="J189" i="1"/>
  <c r="J186" i="1"/>
  <c r="O274" i="1"/>
  <c r="P70" i="1"/>
  <c r="P202" i="1"/>
  <c r="M254" i="1"/>
  <c r="M42" i="1"/>
  <c r="M41" i="1" s="1"/>
  <c r="M38" i="1" s="1"/>
  <c r="N44" i="1"/>
  <c r="M171" i="1"/>
  <c r="O152" i="1"/>
  <c r="P151" i="1"/>
  <c r="J203" i="1"/>
  <c r="J289" i="1" s="1"/>
  <c r="J290" i="1"/>
  <c r="O225" i="1"/>
  <c r="N227" i="1"/>
  <c r="N47" i="1"/>
  <c r="O46" i="1"/>
  <c r="O37" i="1"/>
  <c r="O208" i="1"/>
  <c r="N248" i="1"/>
  <c r="L262" i="1"/>
  <c r="M164" i="1"/>
  <c r="L162" i="1"/>
  <c r="L161" i="1" s="1"/>
  <c r="L158" i="1" s="1"/>
  <c r="M7" i="1"/>
  <c r="N279" i="1"/>
  <c r="O145" i="1"/>
  <c r="R241" i="1"/>
  <c r="R217" i="1"/>
  <c r="O260" i="1"/>
  <c r="P134" i="1"/>
  <c r="O132" i="1"/>
  <c r="O131" i="1" s="1"/>
  <c r="O128" i="1" s="1"/>
  <c r="O129" i="1" s="1"/>
  <c r="P283" i="1"/>
  <c r="Q205" i="1"/>
  <c r="R238" i="1"/>
  <c r="O282" i="1"/>
  <c r="P190" i="1"/>
  <c r="N276" i="1"/>
  <c r="O100" i="1"/>
  <c r="I204" i="1"/>
  <c r="I201" i="1"/>
  <c r="I288" i="1" s="1"/>
  <c r="P266" i="1"/>
  <c r="P222" i="1"/>
  <c r="P221" i="1" s="1"/>
  <c r="Q224" i="1"/>
  <c r="P77" i="1"/>
  <c r="Q76" i="1"/>
  <c r="L255" i="1"/>
  <c r="L57" i="1"/>
  <c r="L56" i="1" s="1"/>
  <c r="L53" i="1" s="1"/>
  <c r="M59" i="1"/>
  <c r="N270" i="1"/>
  <c r="O10" i="1"/>
  <c r="M97" i="1"/>
  <c r="L253" i="1"/>
  <c r="L27" i="1"/>
  <c r="L26" i="1" s="1"/>
  <c r="L23" i="1" s="1"/>
  <c r="M29" i="1"/>
  <c r="P267" i="1"/>
  <c r="P237" i="1"/>
  <c r="Q239" i="1"/>
  <c r="K264" i="1"/>
  <c r="K192" i="1"/>
  <c r="K191" i="1" s="1"/>
  <c r="K188" i="1" s="1"/>
  <c r="L194" i="1"/>
  <c r="O67" i="1"/>
  <c r="J9" i="1"/>
  <c r="J6" i="1"/>
  <c r="L39" i="1"/>
  <c r="L36" i="1"/>
  <c r="O240" i="1"/>
  <c r="N245" i="1"/>
  <c r="N242" i="1"/>
  <c r="O172" i="1"/>
  <c r="Q226" i="1"/>
  <c r="P257" i="1"/>
  <c r="P87" i="1"/>
  <c r="P86" i="1" s="1"/>
  <c r="P83" i="1" s="1"/>
  <c r="P84" i="1" s="1"/>
  <c r="Q89" i="1"/>
  <c r="L17" i="1"/>
  <c r="M16" i="1"/>
  <c r="L69" i="1"/>
  <c r="L66" i="1"/>
  <c r="L258" i="1"/>
  <c r="L102" i="1"/>
  <c r="L101" i="1" s="1"/>
  <c r="L98" i="1" s="1"/>
  <c r="L99" i="1" s="1"/>
  <c r="M104" i="1"/>
  <c r="O278" i="1"/>
  <c r="P130" i="1"/>
  <c r="P280" i="1"/>
  <c r="Q160" i="1"/>
  <c r="N122" i="1"/>
  <c r="O121" i="1"/>
  <c r="M144" i="1"/>
  <c r="M141" i="1"/>
  <c r="O31" i="1"/>
  <c r="N32" i="1"/>
  <c r="Q142" i="1"/>
  <c r="P275" i="1"/>
  <c r="Q85" i="1"/>
  <c r="K54" i="1"/>
  <c r="K51" i="1"/>
  <c r="M231" i="1"/>
  <c r="R136" i="1"/>
  <c r="P81" i="1"/>
  <c r="Q82" i="1"/>
  <c r="N61" i="1"/>
  <c r="M62" i="1"/>
  <c r="N233" i="1"/>
  <c r="N234" i="1" s="1"/>
  <c r="M187" i="1"/>
  <c r="O277" i="1"/>
  <c r="P115" i="1"/>
  <c r="K159" i="1"/>
  <c r="K156" i="1"/>
  <c r="O218" i="1"/>
  <c r="N284" i="1"/>
  <c r="O220" i="1"/>
  <c r="N218" i="1"/>
  <c r="Q22" i="1"/>
  <c r="K24" i="1"/>
  <c r="K21" i="1"/>
  <c r="K206" i="1"/>
  <c r="O236" i="1"/>
  <c r="P273" i="1"/>
  <c r="Q55" i="1"/>
  <c r="M182" i="1"/>
  <c r="N181" i="1"/>
  <c r="N177" i="1" s="1"/>
  <c r="N176" i="1" s="1"/>
  <c r="N173" i="1" s="1"/>
  <c r="N174" i="1" s="1"/>
  <c r="O272" i="1"/>
  <c r="P40" i="1"/>
  <c r="Q285" i="1"/>
  <c r="R235" i="1"/>
  <c r="R285" i="1" s="1"/>
  <c r="N263" i="1"/>
  <c r="O179" i="1"/>
  <c r="K252" i="1"/>
  <c r="L14" i="1"/>
  <c r="K12" i="1"/>
  <c r="K11" i="1" s="1"/>
  <c r="K8" i="1" s="1"/>
  <c r="N167" i="1"/>
  <c r="O166" i="1"/>
  <c r="N271" i="1"/>
  <c r="O25" i="1"/>
  <c r="L197" i="1"/>
  <c r="M196" i="1"/>
  <c r="M246" i="1" s="1"/>
  <c r="O127" i="1"/>
  <c r="N126" i="1"/>
  <c r="O157" i="1"/>
  <c r="Q112" i="1"/>
  <c r="P135" i="1"/>
  <c r="O137" i="1"/>
  <c r="M256" i="1"/>
  <c r="N74" i="1"/>
  <c r="M72" i="1"/>
  <c r="M71" i="1" s="1"/>
  <c r="M68" i="1" s="1"/>
  <c r="L114" i="1" l="1"/>
  <c r="L111" i="1"/>
  <c r="N119" i="1"/>
  <c r="M259" i="1"/>
  <c r="M117" i="1"/>
  <c r="M116" i="1" s="1"/>
  <c r="M113" i="1" s="1"/>
  <c r="J291" i="1"/>
  <c r="J292" i="1" s="1"/>
  <c r="R112" i="1"/>
  <c r="O271" i="1"/>
  <c r="P25" i="1"/>
  <c r="P272" i="1"/>
  <c r="Q40" i="1"/>
  <c r="K203" i="1"/>
  <c r="K290" i="1"/>
  <c r="Q257" i="1"/>
  <c r="R89" i="1"/>
  <c r="Q87" i="1"/>
  <c r="Q86" i="1" s="1"/>
  <c r="Q83" i="1" s="1"/>
  <c r="Q84" i="1" s="1"/>
  <c r="L24" i="1"/>
  <c r="L21" i="1"/>
  <c r="P218" i="1"/>
  <c r="O276" i="1"/>
  <c r="P100" i="1"/>
  <c r="P208" i="1"/>
  <c r="O248" i="1"/>
  <c r="P52" i="1"/>
  <c r="O126" i="1"/>
  <c r="P127" i="1"/>
  <c r="L252" i="1"/>
  <c r="L12" i="1"/>
  <c r="L11" i="1" s="1"/>
  <c r="L8" i="1" s="1"/>
  <c r="M14" i="1"/>
  <c r="O233" i="1"/>
  <c r="O234" i="1" s="1"/>
  <c r="N219" i="1"/>
  <c r="N216" i="1"/>
  <c r="N187" i="1"/>
  <c r="R142" i="1"/>
  <c r="Q280" i="1"/>
  <c r="R160" i="1"/>
  <c r="R280" i="1" s="1"/>
  <c r="N104" i="1"/>
  <c r="M258" i="1"/>
  <c r="M102" i="1"/>
  <c r="M101" i="1" s="1"/>
  <c r="M98" i="1" s="1"/>
  <c r="M99" i="1" s="1"/>
  <c r="N171" i="1"/>
  <c r="O245" i="1"/>
  <c r="P240" i="1"/>
  <c r="O242" i="1"/>
  <c r="L264" i="1"/>
  <c r="M194" i="1"/>
  <c r="L192" i="1"/>
  <c r="L191" i="1" s="1"/>
  <c r="L188" i="1" s="1"/>
  <c r="P236" i="1"/>
  <c r="R76" i="1"/>
  <c r="R77" i="1" s="1"/>
  <c r="Q77" i="1"/>
  <c r="P260" i="1"/>
  <c r="P132" i="1"/>
  <c r="P131" i="1" s="1"/>
  <c r="P128" i="1" s="1"/>
  <c r="P129" i="1" s="1"/>
  <c r="Q134" i="1"/>
  <c r="M262" i="1"/>
  <c r="M162" i="1"/>
  <c r="M161" i="1" s="1"/>
  <c r="M158" i="1" s="1"/>
  <c r="N164" i="1"/>
  <c r="P152" i="1"/>
  <c r="Q151" i="1"/>
  <c r="M39" i="1"/>
  <c r="M36" i="1"/>
  <c r="P274" i="1"/>
  <c r="Q70" i="1"/>
  <c r="O261" i="1"/>
  <c r="P149" i="1"/>
  <c r="O147" i="1"/>
  <c r="O146" i="1" s="1"/>
  <c r="O143" i="1" s="1"/>
  <c r="P281" i="1"/>
  <c r="Q175" i="1"/>
  <c r="N256" i="1"/>
  <c r="O74" i="1"/>
  <c r="N72" i="1"/>
  <c r="N71" i="1" s="1"/>
  <c r="N68" i="1" s="1"/>
  <c r="P179" i="1"/>
  <c r="O263" i="1"/>
  <c r="O219" i="1"/>
  <c r="O216" i="1"/>
  <c r="Q267" i="1"/>
  <c r="R239" i="1"/>
  <c r="Q237" i="1"/>
  <c r="O279" i="1"/>
  <c r="P145" i="1"/>
  <c r="N254" i="1"/>
  <c r="O44" i="1"/>
  <c r="N42" i="1"/>
  <c r="N41" i="1" s="1"/>
  <c r="N38" i="1" s="1"/>
  <c r="L206" i="1"/>
  <c r="N196" i="1"/>
  <c r="M197" i="1"/>
  <c r="P166" i="1"/>
  <c r="O167" i="1"/>
  <c r="O181" i="1"/>
  <c r="N182" i="1"/>
  <c r="O284" i="1"/>
  <c r="P220" i="1"/>
  <c r="N62" i="1"/>
  <c r="O61" i="1"/>
  <c r="M17" i="1"/>
  <c r="N16" i="1"/>
  <c r="P172" i="1"/>
  <c r="K189" i="1"/>
  <c r="K186" i="1"/>
  <c r="L96" i="1"/>
  <c r="M255" i="1"/>
  <c r="M57" i="1"/>
  <c r="M56" i="1" s="1"/>
  <c r="M53" i="1" s="1"/>
  <c r="N59" i="1"/>
  <c r="P282" i="1"/>
  <c r="Q190" i="1"/>
  <c r="Q283" i="1"/>
  <c r="R205" i="1"/>
  <c r="R283" i="1" s="1"/>
  <c r="P37" i="1"/>
  <c r="P225" i="1"/>
  <c r="O227" i="1"/>
  <c r="N144" i="1"/>
  <c r="N141" i="1"/>
  <c r="O211" i="1"/>
  <c r="N212" i="1"/>
  <c r="P232" i="1"/>
  <c r="O231" i="1"/>
  <c r="K9" i="1"/>
  <c r="K6" i="1"/>
  <c r="R82" i="1"/>
  <c r="Q81" i="1"/>
  <c r="O32" i="1"/>
  <c r="P31" i="1"/>
  <c r="R226" i="1"/>
  <c r="O270" i="1"/>
  <c r="P10" i="1"/>
  <c r="L159" i="1"/>
  <c r="L156" i="1"/>
  <c r="J204" i="1"/>
  <c r="J201" i="1"/>
  <c r="J288" i="1" s="1"/>
  <c r="O106" i="1"/>
  <c r="N107" i="1"/>
  <c r="M69" i="1"/>
  <c r="M66" i="1"/>
  <c r="Q135" i="1"/>
  <c r="P137" i="1"/>
  <c r="P157" i="1"/>
  <c r="Q273" i="1"/>
  <c r="R55" i="1"/>
  <c r="R273" i="1" s="1"/>
  <c r="K247" i="1"/>
  <c r="K249" i="1" s="1"/>
  <c r="R22" i="1"/>
  <c r="P277" i="1"/>
  <c r="Q115" i="1"/>
  <c r="Q275" i="1"/>
  <c r="R85" i="1"/>
  <c r="R275" i="1" s="1"/>
  <c r="P121" i="1"/>
  <c r="O122" i="1"/>
  <c r="P278" i="1"/>
  <c r="Q130" i="1"/>
  <c r="P67" i="1"/>
  <c r="M253" i="1"/>
  <c r="N29" i="1"/>
  <c r="M27" i="1"/>
  <c r="M26" i="1" s="1"/>
  <c r="M23" i="1" s="1"/>
  <c r="N97" i="1"/>
  <c r="L54" i="1"/>
  <c r="L51" i="1"/>
  <c r="R224" i="1"/>
  <c r="Q222" i="1"/>
  <c r="Q221" i="1" s="1"/>
  <c r="Q266" i="1"/>
  <c r="N7" i="1"/>
  <c r="P46" i="1"/>
  <c r="O47" i="1"/>
  <c r="Q202" i="1"/>
  <c r="M265" i="1"/>
  <c r="N209" i="1"/>
  <c r="M207" i="1"/>
  <c r="N231" i="1"/>
  <c r="N246" i="1" l="1"/>
  <c r="M96" i="1"/>
  <c r="O119" i="1"/>
  <c r="N259" i="1"/>
  <c r="N117" i="1"/>
  <c r="N116" i="1" s="1"/>
  <c r="N113" i="1" s="1"/>
  <c r="L247" i="1"/>
  <c r="L249" i="1" s="1"/>
  <c r="M114" i="1"/>
  <c r="M111" i="1"/>
  <c r="M206" i="1"/>
  <c r="Q278" i="1"/>
  <c r="R130" i="1"/>
  <c r="R278" i="1" s="1"/>
  <c r="Q225" i="1"/>
  <c r="P227" i="1"/>
  <c r="Q166" i="1"/>
  <c r="P167" i="1"/>
  <c r="P279" i="1"/>
  <c r="Q145" i="1"/>
  <c r="P261" i="1"/>
  <c r="P147" i="1"/>
  <c r="P146" i="1" s="1"/>
  <c r="P143" i="1" s="1"/>
  <c r="Q149" i="1"/>
  <c r="Q127" i="1"/>
  <c r="P126" i="1"/>
  <c r="N265" i="1"/>
  <c r="N207" i="1"/>
  <c r="O209" i="1"/>
  <c r="Q218" i="1"/>
  <c r="R135" i="1"/>
  <c r="R137" i="1" s="1"/>
  <c r="Q137" i="1"/>
  <c r="P106" i="1"/>
  <c r="O107" i="1"/>
  <c r="Q232" i="1"/>
  <c r="Q282" i="1"/>
  <c r="R190" i="1"/>
  <c r="R282" i="1" s="1"/>
  <c r="P61" i="1"/>
  <c r="O62" i="1"/>
  <c r="N39" i="1"/>
  <c r="N36" i="1"/>
  <c r="P263" i="1"/>
  <c r="Q179" i="1"/>
  <c r="Q281" i="1"/>
  <c r="R175" i="1"/>
  <c r="R281" i="1" s="1"/>
  <c r="M159" i="1"/>
  <c r="M156" i="1"/>
  <c r="P233" i="1"/>
  <c r="P234" i="1" s="1"/>
  <c r="M252" i="1"/>
  <c r="N14" i="1"/>
  <c r="M12" i="1"/>
  <c r="M11" i="1" s="1"/>
  <c r="M8" i="1" s="1"/>
  <c r="Q208" i="1"/>
  <c r="P248" i="1"/>
  <c r="Q272" i="1"/>
  <c r="R40" i="1"/>
  <c r="R272" i="1" s="1"/>
  <c r="O7" i="1"/>
  <c r="N253" i="1"/>
  <c r="N27" i="1"/>
  <c r="N26" i="1" s="1"/>
  <c r="N23" i="1" s="1"/>
  <c r="O29" i="1"/>
  <c r="M54" i="1"/>
  <c r="M51" i="1"/>
  <c r="K204" i="1"/>
  <c r="K201" i="1"/>
  <c r="K288" i="1" s="1"/>
  <c r="P47" i="1"/>
  <c r="Q46" i="1"/>
  <c r="R266" i="1"/>
  <c r="R222" i="1"/>
  <c r="R221" i="1" s="1"/>
  <c r="O97" i="1"/>
  <c r="Q157" i="1"/>
  <c r="P270" i="1"/>
  <c r="Q10" i="1"/>
  <c r="Q31" i="1"/>
  <c r="P32" i="1"/>
  <c r="Q37" i="1"/>
  <c r="Q172" i="1"/>
  <c r="P181" i="1"/>
  <c r="O182" i="1"/>
  <c r="O196" i="1"/>
  <c r="N197" i="1"/>
  <c r="O254" i="1"/>
  <c r="P44" i="1"/>
  <c r="O42" i="1"/>
  <c r="O41" i="1" s="1"/>
  <c r="O38" i="1" s="1"/>
  <c r="Q236" i="1"/>
  <c r="N69" i="1"/>
  <c r="N66" i="1"/>
  <c r="Q274" i="1"/>
  <c r="R70" i="1"/>
  <c r="R274" i="1" s="1"/>
  <c r="Q152" i="1"/>
  <c r="R151" i="1"/>
  <c r="R152" i="1" s="1"/>
  <c r="O187" i="1"/>
  <c r="L9" i="1"/>
  <c r="L6" i="1"/>
  <c r="P276" i="1"/>
  <c r="Q100" i="1"/>
  <c r="R202" i="1"/>
  <c r="O212" i="1"/>
  <c r="P211" i="1"/>
  <c r="L203" i="1"/>
  <c r="L290" i="1"/>
  <c r="N262" i="1"/>
  <c r="O164" i="1"/>
  <c r="N162" i="1"/>
  <c r="N161" i="1" s="1"/>
  <c r="N158" i="1" s="1"/>
  <c r="N194" i="1"/>
  <c r="M192" i="1"/>
  <c r="M191" i="1" s="1"/>
  <c r="M188" i="1" s="1"/>
  <c r="M264" i="1"/>
  <c r="N258" i="1"/>
  <c r="N102" i="1"/>
  <c r="N101" i="1" s="1"/>
  <c r="N98" i="1" s="1"/>
  <c r="N99" i="1" s="1"/>
  <c r="O104" i="1"/>
  <c r="P219" i="1"/>
  <c r="P216" i="1"/>
  <c r="R257" i="1"/>
  <c r="R87" i="1"/>
  <c r="R86" i="1" s="1"/>
  <c r="R83" i="1" s="1"/>
  <c r="R84" i="1" s="1"/>
  <c r="M24" i="1"/>
  <c r="M21" i="1"/>
  <c r="Q67" i="1"/>
  <c r="Q121" i="1"/>
  <c r="P122" i="1"/>
  <c r="Q277" i="1"/>
  <c r="R115" i="1"/>
  <c r="R277" i="1" s="1"/>
  <c r="K289" i="1"/>
  <c r="K291" i="1" s="1"/>
  <c r="K292" i="1" s="1"/>
  <c r="N255" i="1"/>
  <c r="N57" i="1"/>
  <c r="N56" i="1" s="1"/>
  <c r="N53" i="1" s="1"/>
  <c r="O59" i="1"/>
  <c r="O16" i="1"/>
  <c r="N17" i="1"/>
  <c r="P284" i="1"/>
  <c r="Q220" i="1"/>
  <c r="R267" i="1"/>
  <c r="R237" i="1"/>
  <c r="O177" i="1"/>
  <c r="O176" i="1" s="1"/>
  <c r="O173" i="1" s="1"/>
  <c r="O256" i="1"/>
  <c r="O72" i="1"/>
  <c r="O71" i="1" s="1"/>
  <c r="O68" i="1" s="1"/>
  <c r="P74" i="1"/>
  <c r="O144" i="1"/>
  <c r="O141" i="1"/>
  <c r="Q132" i="1"/>
  <c r="Q131" i="1" s="1"/>
  <c r="Q128" i="1" s="1"/>
  <c r="Q129" i="1" s="1"/>
  <c r="R134" i="1"/>
  <c r="Q260" i="1"/>
  <c r="L189" i="1"/>
  <c r="L186" i="1"/>
  <c r="P245" i="1"/>
  <c r="Q240" i="1"/>
  <c r="P242" i="1"/>
  <c r="Q52" i="1"/>
  <c r="P271" i="1"/>
  <c r="Q25" i="1"/>
  <c r="O246" i="1" l="1"/>
  <c r="N114" i="1"/>
  <c r="N111" i="1"/>
  <c r="O117" i="1"/>
  <c r="O116" i="1" s="1"/>
  <c r="O113" i="1" s="1"/>
  <c r="O259" i="1"/>
  <c r="P119" i="1"/>
  <c r="O174" i="1"/>
  <c r="O171" i="1"/>
  <c r="P182" i="1"/>
  <c r="Q181" i="1"/>
  <c r="Q177" i="1" s="1"/>
  <c r="Q176" i="1" s="1"/>
  <c r="Q173" i="1" s="1"/>
  <c r="Q174" i="1" s="1"/>
  <c r="R157" i="1"/>
  <c r="P97" i="1"/>
  <c r="Q263" i="1"/>
  <c r="R179" i="1"/>
  <c r="R260" i="1"/>
  <c r="R132" i="1"/>
  <c r="R131" i="1" s="1"/>
  <c r="R128" i="1" s="1"/>
  <c r="R129" i="1" s="1"/>
  <c r="P256" i="1"/>
  <c r="Q74" i="1"/>
  <c r="P72" i="1"/>
  <c r="P71" i="1" s="1"/>
  <c r="P68" i="1" s="1"/>
  <c r="R236" i="1"/>
  <c r="O258" i="1"/>
  <c r="P104" i="1"/>
  <c r="O102" i="1"/>
  <c r="O101" i="1" s="1"/>
  <c r="O98" i="1" s="1"/>
  <c r="O99" i="1" s="1"/>
  <c r="M189" i="1"/>
  <c r="M186" i="1"/>
  <c r="P212" i="1"/>
  <c r="Q211" i="1"/>
  <c r="P187" i="1"/>
  <c r="Q233" i="1"/>
  <c r="Q234" i="1" s="1"/>
  <c r="Q32" i="1"/>
  <c r="R31" i="1"/>
  <c r="R32" i="1" s="1"/>
  <c r="P177" i="1"/>
  <c r="P176" i="1" s="1"/>
  <c r="P173" i="1" s="1"/>
  <c r="P231" i="1"/>
  <c r="P107" i="1"/>
  <c r="Q106" i="1"/>
  <c r="O265" i="1"/>
  <c r="P209" i="1"/>
  <c r="O207" i="1"/>
  <c r="Q126" i="1"/>
  <c r="R127" i="1"/>
  <c r="R126" i="1" s="1"/>
  <c r="Q279" i="1"/>
  <c r="R145" i="1"/>
  <c r="R279" i="1" s="1"/>
  <c r="M247" i="1"/>
  <c r="M249" i="1" s="1"/>
  <c r="R240" i="1"/>
  <c r="Q245" i="1"/>
  <c r="Q242" i="1"/>
  <c r="N54" i="1"/>
  <c r="N51" i="1"/>
  <c r="R67" i="1"/>
  <c r="O262" i="1"/>
  <c r="P164" i="1"/>
  <c r="O162" i="1"/>
  <c r="O161" i="1" s="1"/>
  <c r="O158" i="1" s="1"/>
  <c r="Q219" i="1"/>
  <c r="Q216" i="1"/>
  <c r="Q167" i="1"/>
  <c r="R166" i="1"/>
  <c r="R167" i="1" s="1"/>
  <c r="R52" i="1"/>
  <c r="Q271" i="1"/>
  <c r="R25" i="1"/>
  <c r="R271" i="1" s="1"/>
  <c r="O69" i="1"/>
  <c r="O66" i="1"/>
  <c r="O17" i="1"/>
  <c r="P16" i="1"/>
  <c r="N264" i="1"/>
  <c r="O194" i="1"/>
  <c r="N192" i="1"/>
  <c r="N191" i="1" s="1"/>
  <c r="N188" i="1" s="1"/>
  <c r="O39" i="1"/>
  <c r="O36" i="1"/>
  <c r="O197" i="1"/>
  <c r="P196" i="1"/>
  <c r="R172" i="1"/>
  <c r="Q270" i="1"/>
  <c r="R10" i="1"/>
  <c r="R270" i="1" s="1"/>
  <c r="O253" i="1"/>
  <c r="P29" i="1"/>
  <c r="O27" i="1"/>
  <c r="O26" i="1" s="1"/>
  <c r="O23" i="1" s="1"/>
  <c r="P7" i="1"/>
  <c r="R208" i="1"/>
  <c r="R248" i="1" s="1"/>
  <c r="Q248" i="1"/>
  <c r="Q61" i="1"/>
  <c r="P62" i="1"/>
  <c r="R232" i="1"/>
  <c r="N206" i="1"/>
  <c r="N247" i="1"/>
  <c r="N249" i="1" s="1"/>
  <c r="Q261" i="1"/>
  <c r="Q147" i="1"/>
  <c r="Q146" i="1" s="1"/>
  <c r="Q143" i="1" s="1"/>
  <c r="R149" i="1"/>
  <c r="R225" i="1"/>
  <c r="R227" i="1" s="1"/>
  <c r="Q227" i="1"/>
  <c r="M203" i="1"/>
  <c r="M290" i="1"/>
  <c r="N252" i="1"/>
  <c r="N12" i="1"/>
  <c r="N11" i="1" s="1"/>
  <c r="N8" i="1" s="1"/>
  <c r="O14" i="1"/>
  <c r="R220" i="1"/>
  <c r="R284" i="1" s="1"/>
  <c r="Q284" i="1"/>
  <c r="O255" i="1"/>
  <c r="P59" i="1"/>
  <c r="O57" i="1"/>
  <c r="O56" i="1" s="1"/>
  <c r="O53" i="1" s="1"/>
  <c r="Q122" i="1"/>
  <c r="R121" i="1"/>
  <c r="R122" i="1" s="1"/>
  <c r="N159" i="1"/>
  <c r="N156" i="1"/>
  <c r="L204" i="1"/>
  <c r="L201" i="1"/>
  <c r="L288" i="1" s="1"/>
  <c r="Q276" i="1"/>
  <c r="R100" i="1"/>
  <c r="R276" i="1" s="1"/>
  <c r="L289" i="1"/>
  <c r="L291" i="1" s="1"/>
  <c r="L292" i="1" s="1"/>
  <c r="P254" i="1"/>
  <c r="Q44" i="1"/>
  <c r="P42" i="1"/>
  <c r="P41" i="1" s="1"/>
  <c r="P38" i="1" s="1"/>
  <c r="R37" i="1"/>
  <c r="N96" i="1"/>
  <c r="R46" i="1"/>
  <c r="R47" i="1" s="1"/>
  <c r="Q47" i="1"/>
  <c r="N24" i="1"/>
  <c r="N21" i="1"/>
  <c r="M289" i="1"/>
  <c r="M9" i="1"/>
  <c r="M6" i="1"/>
  <c r="R81" i="1"/>
  <c r="P144" i="1"/>
  <c r="P141" i="1"/>
  <c r="M291" i="1" l="1"/>
  <c r="M292" i="1" s="1"/>
  <c r="O114" i="1"/>
  <c r="O111" i="1"/>
  <c r="P259" i="1"/>
  <c r="Q119" i="1"/>
  <c r="P117" i="1"/>
  <c r="P116" i="1" s="1"/>
  <c r="P113" i="1" s="1"/>
  <c r="Q254" i="1"/>
  <c r="Q42" i="1"/>
  <c r="Q41" i="1" s="1"/>
  <c r="Q38" i="1" s="1"/>
  <c r="R44" i="1"/>
  <c r="P17" i="1"/>
  <c r="Q16" i="1"/>
  <c r="O159" i="1"/>
  <c r="O156" i="1"/>
  <c r="P265" i="1"/>
  <c r="P207" i="1"/>
  <c r="Q209" i="1"/>
  <c r="O54" i="1"/>
  <c r="O51" i="1"/>
  <c r="R261" i="1"/>
  <c r="R147" i="1"/>
  <c r="R146" i="1" s="1"/>
  <c r="R143" i="1" s="1"/>
  <c r="N203" i="1"/>
  <c r="N290" i="1"/>
  <c r="Q62" i="1"/>
  <c r="R61" i="1"/>
  <c r="R62" i="1" s="1"/>
  <c r="Q7" i="1"/>
  <c r="Q196" i="1"/>
  <c r="P197" i="1"/>
  <c r="N189" i="1"/>
  <c r="N186" i="1"/>
  <c r="P262" i="1"/>
  <c r="P162" i="1"/>
  <c r="P161" i="1" s="1"/>
  <c r="P158" i="1" s="1"/>
  <c r="Q164" i="1"/>
  <c r="R245" i="1"/>
  <c r="R242" i="1"/>
  <c r="P174" i="1"/>
  <c r="P171" i="1"/>
  <c r="R211" i="1"/>
  <c r="Q212" i="1"/>
  <c r="Q246" i="1"/>
  <c r="R233" i="1"/>
  <c r="R234" i="1" s="1"/>
  <c r="P255" i="1"/>
  <c r="Q59" i="1"/>
  <c r="P57" i="1"/>
  <c r="P56" i="1" s="1"/>
  <c r="P53" i="1" s="1"/>
  <c r="P14" i="1"/>
  <c r="O252" i="1"/>
  <c r="O12" i="1"/>
  <c r="O11" i="1" s="1"/>
  <c r="O8" i="1" s="1"/>
  <c r="M204" i="1"/>
  <c r="M201" i="1"/>
  <c r="M288" i="1" s="1"/>
  <c r="Q144" i="1"/>
  <c r="Q141" i="1"/>
  <c r="R231" i="1"/>
  <c r="O24" i="1"/>
  <c r="O21" i="1"/>
  <c r="O264" i="1"/>
  <c r="O192" i="1"/>
  <c r="O191" i="1" s="1"/>
  <c r="O188" i="1" s="1"/>
  <c r="P194" i="1"/>
  <c r="Q107" i="1"/>
  <c r="R106" i="1"/>
  <c r="R107" i="1" s="1"/>
  <c r="R218" i="1"/>
  <c r="Q187" i="1"/>
  <c r="P258" i="1"/>
  <c r="P102" i="1"/>
  <c r="P101" i="1" s="1"/>
  <c r="P98" i="1" s="1"/>
  <c r="P99" i="1" s="1"/>
  <c r="Q104" i="1"/>
  <c r="P69" i="1"/>
  <c r="P66" i="1"/>
  <c r="O96" i="1"/>
  <c r="Q182" i="1"/>
  <c r="R181" i="1"/>
  <c r="R182" i="1" s="1"/>
  <c r="P246" i="1"/>
  <c r="P39" i="1"/>
  <c r="P36" i="1"/>
  <c r="N289" i="1"/>
  <c r="N9" i="1"/>
  <c r="N6" i="1"/>
  <c r="Q231" i="1"/>
  <c r="P253" i="1"/>
  <c r="P27" i="1"/>
  <c r="P26" i="1" s="1"/>
  <c r="P23" i="1" s="1"/>
  <c r="Q29" i="1"/>
  <c r="Q171" i="1"/>
  <c r="O206" i="1"/>
  <c r="Q256" i="1"/>
  <c r="R74" i="1"/>
  <c r="Q72" i="1"/>
  <c r="Q71" i="1" s="1"/>
  <c r="Q68" i="1" s="1"/>
  <c r="R263" i="1"/>
  <c r="Q97" i="1"/>
  <c r="P96" i="1"/>
  <c r="R119" i="1" l="1"/>
  <c r="Q259" i="1"/>
  <c r="Q117" i="1"/>
  <c r="Q116" i="1" s="1"/>
  <c r="Q113" i="1" s="1"/>
  <c r="R177" i="1"/>
  <c r="R176" i="1" s="1"/>
  <c r="R173" i="1" s="1"/>
  <c r="R174" i="1" s="1"/>
  <c r="P111" i="1"/>
  <c r="P114" i="1"/>
  <c r="P24" i="1"/>
  <c r="P21" i="1"/>
  <c r="R219" i="1"/>
  <c r="R216" i="1"/>
  <c r="O189" i="1"/>
  <c r="O186" i="1"/>
  <c r="P54" i="1"/>
  <c r="P51" i="1"/>
  <c r="Q262" i="1"/>
  <c r="Q162" i="1"/>
  <c r="Q161" i="1" s="1"/>
  <c r="Q158" i="1" s="1"/>
  <c r="R164" i="1"/>
  <c r="R7" i="1"/>
  <c r="N204" i="1"/>
  <c r="N201" i="1"/>
  <c r="N288" i="1" s="1"/>
  <c r="R254" i="1"/>
  <c r="R42" i="1"/>
  <c r="R41" i="1" s="1"/>
  <c r="R38" i="1" s="1"/>
  <c r="Q69" i="1"/>
  <c r="Q66" i="1"/>
  <c r="Q253" i="1"/>
  <c r="R29" i="1"/>
  <c r="Q27" i="1"/>
  <c r="Q26" i="1" s="1"/>
  <c r="Q23" i="1" s="1"/>
  <c r="Q258" i="1"/>
  <c r="R104" i="1"/>
  <c r="Q102" i="1"/>
  <c r="Q101" i="1" s="1"/>
  <c r="Q98" i="1" s="1"/>
  <c r="Q99" i="1" s="1"/>
  <c r="N291" i="1"/>
  <c r="N292" i="1" s="1"/>
  <c r="O9" i="1"/>
  <c r="O6" i="1"/>
  <c r="Q255" i="1"/>
  <c r="Q57" i="1"/>
  <c r="Q56" i="1" s="1"/>
  <c r="Q53" i="1" s="1"/>
  <c r="R59" i="1"/>
  <c r="P159" i="1"/>
  <c r="P156" i="1"/>
  <c r="R144" i="1"/>
  <c r="R141" i="1"/>
  <c r="Q265" i="1"/>
  <c r="R209" i="1"/>
  <c r="Q207" i="1"/>
  <c r="Q39" i="1"/>
  <c r="Q36" i="1"/>
  <c r="O203" i="1"/>
  <c r="O289" i="1" s="1"/>
  <c r="O290" i="1"/>
  <c r="P264" i="1"/>
  <c r="Q194" i="1"/>
  <c r="P192" i="1"/>
  <c r="P191" i="1" s="1"/>
  <c r="P188" i="1" s="1"/>
  <c r="P252" i="1"/>
  <c r="P12" i="1"/>
  <c r="P11" i="1" s="1"/>
  <c r="P8" i="1" s="1"/>
  <c r="Q14" i="1"/>
  <c r="R97" i="1"/>
  <c r="R256" i="1"/>
  <c r="R72" i="1"/>
  <c r="R71" i="1" s="1"/>
  <c r="R68" i="1" s="1"/>
  <c r="O247" i="1"/>
  <c r="O249" i="1" s="1"/>
  <c r="R187" i="1"/>
  <c r="R212" i="1"/>
  <c r="R196" i="1"/>
  <c r="R197" i="1" s="1"/>
  <c r="Q197" i="1"/>
  <c r="P206" i="1"/>
  <c r="R16" i="1"/>
  <c r="R17" i="1" s="1"/>
  <c r="Q17" i="1"/>
  <c r="Q111" i="1" l="1"/>
  <c r="Q114" i="1"/>
  <c r="R171" i="1"/>
  <c r="O291" i="1"/>
  <c r="O292" i="1" s="1"/>
  <c r="R259" i="1"/>
  <c r="R117" i="1"/>
  <c r="R116" i="1" s="1"/>
  <c r="R113" i="1" s="1"/>
  <c r="R255" i="1"/>
  <c r="R57" i="1"/>
  <c r="R56" i="1" s="1"/>
  <c r="R53" i="1" s="1"/>
  <c r="P247" i="1"/>
  <c r="P249" i="1" s="1"/>
  <c r="R246" i="1"/>
  <c r="Q96" i="1"/>
  <c r="Q206" i="1"/>
  <c r="Q54" i="1"/>
  <c r="Q51" i="1"/>
  <c r="R258" i="1"/>
  <c r="R102" i="1"/>
  <c r="R101" i="1" s="1"/>
  <c r="R98" i="1" s="1"/>
  <c r="R99" i="1" s="1"/>
  <c r="P9" i="1"/>
  <c r="P6" i="1"/>
  <c r="R39" i="1"/>
  <c r="R36" i="1"/>
  <c r="P203" i="1"/>
  <c r="P290" i="1"/>
  <c r="P189" i="1"/>
  <c r="P186" i="1"/>
  <c r="O204" i="1"/>
  <c r="O201" i="1"/>
  <c r="O288" i="1" s="1"/>
  <c r="R265" i="1"/>
  <c r="R207" i="1"/>
  <c r="R262" i="1"/>
  <c r="R162" i="1"/>
  <c r="R161" i="1" s="1"/>
  <c r="R158" i="1" s="1"/>
  <c r="R253" i="1"/>
  <c r="R27" i="1"/>
  <c r="R26" i="1" s="1"/>
  <c r="R23" i="1" s="1"/>
  <c r="R69" i="1"/>
  <c r="R66" i="1"/>
  <c r="Q252" i="1"/>
  <c r="R14" i="1"/>
  <c r="Q12" i="1"/>
  <c r="Q11" i="1" s="1"/>
  <c r="Q8" i="1" s="1"/>
  <c r="Q264" i="1"/>
  <c r="Q192" i="1"/>
  <c r="Q191" i="1" s="1"/>
  <c r="Q188" i="1" s="1"/>
  <c r="R194" i="1"/>
  <c r="Q24" i="1"/>
  <c r="Q21" i="1"/>
  <c r="Q159" i="1"/>
  <c r="Q156" i="1"/>
  <c r="R111" i="1" l="1"/>
  <c r="R114" i="1"/>
  <c r="R252" i="1"/>
  <c r="R12" i="1"/>
  <c r="R11" i="1" s="1"/>
  <c r="R8" i="1" s="1"/>
  <c r="R206" i="1"/>
  <c r="P204" i="1"/>
  <c r="P201" i="1"/>
  <c r="P288" i="1" s="1"/>
  <c r="Q189" i="1"/>
  <c r="Q186" i="1"/>
  <c r="P289" i="1"/>
  <c r="P291" i="1" s="1"/>
  <c r="P292" i="1" s="1"/>
  <c r="R264" i="1"/>
  <c r="R192" i="1"/>
  <c r="R191" i="1" s="1"/>
  <c r="R188" i="1" s="1"/>
  <c r="R54" i="1"/>
  <c r="R51" i="1"/>
  <c r="R159" i="1"/>
  <c r="R156" i="1"/>
  <c r="R96" i="1"/>
  <c r="R24" i="1"/>
  <c r="R21" i="1"/>
  <c r="Q203" i="1"/>
  <c r="Q289" i="1" s="1"/>
  <c r="Q290" i="1"/>
  <c r="Q9" i="1"/>
  <c r="Q6" i="1"/>
  <c r="Q247" i="1"/>
  <c r="Q249" i="1" s="1"/>
  <c r="R247" i="1" l="1"/>
  <c r="R249" i="1" s="1"/>
  <c r="Q204" i="1"/>
  <c r="Q201" i="1"/>
  <c r="Q288" i="1" s="1"/>
  <c r="R189" i="1"/>
  <c r="R186" i="1"/>
  <c r="R203" i="1"/>
  <c r="R290" i="1"/>
  <c r="R289" i="1"/>
  <c r="R291" i="1" s="1"/>
  <c r="R292" i="1" s="1"/>
  <c r="R9" i="1"/>
  <c r="R6" i="1"/>
  <c r="Q291" i="1"/>
  <c r="Q292" i="1" s="1"/>
  <c r="R204" i="1" l="1"/>
  <c r="R201" i="1"/>
  <c r="R288" i="1" s="1"/>
</calcChain>
</file>

<file path=xl/sharedStrings.xml><?xml version="1.0" encoding="utf-8"?>
<sst xmlns="http://schemas.openxmlformats.org/spreadsheetml/2006/main" count="476" uniqueCount="48">
  <si>
    <t>KASTRE VALD</t>
  </si>
  <si>
    <t>Elanikonna muutus, %</t>
  </si>
  <si>
    <t>Näitaja</t>
  </si>
  <si>
    <t>Ühik</t>
  </si>
  <si>
    <t>Aardla küla</t>
  </si>
  <si>
    <t>Väljapumbatud põhjavesi</t>
  </si>
  <si>
    <t>m3</t>
  </si>
  <si>
    <t>Omatarve</t>
  </si>
  <si>
    <t>Võrku läinud kogus</t>
  </si>
  <si>
    <t>Arvestamata vesi</t>
  </si>
  <si>
    <t>%</t>
  </si>
  <si>
    <t>Veevarustuse tarbimine kokku</t>
  </si>
  <si>
    <t>Elanike veetarbimine</t>
  </si>
  <si>
    <t>Ettevõtete veetarbimine</t>
  </si>
  <si>
    <t>Ühiktarbimine elaniku kohta ööpäevas</t>
  </si>
  <si>
    <t>l/d</t>
  </si>
  <si>
    <t>Elanike arv kokku</t>
  </si>
  <si>
    <t>in</t>
  </si>
  <si>
    <t>Veevarustusega liitunud elanike arv</t>
  </si>
  <si>
    <t>Veevarustusega liitunud elanike osakaal</t>
  </si>
  <si>
    <t>Aardlapalu küla</t>
  </si>
  <si>
    <t>Haaslava küla</t>
  </si>
  <si>
    <t>Ignase küla</t>
  </si>
  <si>
    <t>Kaagvere küla</t>
  </si>
  <si>
    <t xml:space="preserve">Ettevõtete veetarbimine </t>
  </si>
  <si>
    <t>Kurepalu küla</t>
  </si>
  <si>
    <t>Mäksa küla</t>
  </si>
  <si>
    <t>Melliste küla</t>
  </si>
  <si>
    <t>Mõra küla</t>
  </si>
  <si>
    <t>Päkste küla</t>
  </si>
  <si>
    <t>Poka küla</t>
  </si>
  <si>
    <t>Roiu küla</t>
  </si>
  <si>
    <t>Võnnu alevik</t>
  </si>
  <si>
    <t>Võõpste küla</t>
  </si>
  <si>
    <t>Järvselja küla</t>
  </si>
  <si>
    <t>Kõivuküla (Age tee piirkond)</t>
  </si>
  <si>
    <t>Üldnäitajad</t>
  </si>
  <si>
    <t>Aasta</t>
  </si>
  <si>
    <t>Elanike arv kokku EVV Kastre valla tegevuspiirkonnas</t>
  </si>
  <si>
    <t xml:space="preserve">Kodumajapidamiste vee tarbimismaht </t>
  </si>
  <si>
    <t>m3/aastas</t>
  </si>
  <si>
    <t xml:space="preserve">Asutuste, ettevõtete vee tarbimismaht </t>
  </si>
  <si>
    <t>Elanike keskmine veetarve</t>
  </si>
  <si>
    <t xml:space="preserve">Majapidamiste veetarbe dünaamika </t>
  </si>
  <si>
    <t>Veekadu asulate kaupa</t>
  </si>
  <si>
    <t>Veekadu</t>
  </si>
  <si>
    <t>Ammutatud kogus</t>
  </si>
  <si>
    <t>Müüdud kogus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</si>
</sst>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0" fontId="2" fillId="0" borderId="0" xfId="2"/>
    <xf numFmtId="2" fontId="2" fillId="0" borderId="0" xfId="2" applyNumberFormat="1" applyAlignment="1">
      <alignment horizontal="center" vertical="center"/>
    </xf>
    <xf numFmtId="2" fontId="2" fillId="0" borderId="0" xfId="2" applyNumberForma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2" xfId="1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4" fontId="2" fillId="0" borderId="0" xfId="2" applyNumberFormat="1" applyAlignment="1">
      <alignment horizontal="left" vertical="center"/>
    </xf>
    <xf numFmtId="9" fontId="5" fillId="3" borderId="1" xfId="1" applyFont="1" applyFill="1" applyBorder="1" applyAlignment="1">
      <alignment horizontal="center" vertical="center"/>
    </xf>
    <xf numFmtId="9" fontId="5" fillId="3" borderId="2" xfId="1" applyFont="1" applyFill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9" fontId="2" fillId="0" borderId="0" xfId="2" applyNumberFormat="1" applyAlignment="1">
      <alignment horizontal="left" vertical="center"/>
    </xf>
    <xf numFmtId="9" fontId="5" fillId="4" borderId="1" xfId="1" applyFont="1" applyFill="1" applyBorder="1" applyAlignment="1">
      <alignment horizontal="center" vertical="center"/>
    </xf>
    <xf numFmtId="9" fontId="5" fillId="4" borderId="2" xfId="1" applyFont="1" applyFill="1" applyBorder="1" applyAlignment="1">
      <alignment horizontal="center" vertical="center"/>
    </xf>
    <xf numFmtId="0" fontId="5" fillId="0" borderId="1" xfId="2" applyFont="1" applyBorder="1"/>
    <xf numFmtId="0" fontId="5" fillId="0" borderId="1" xfId="2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9" fontId="5" fillId="0" borderId="1" xfId="2" applyNumberFormat="1" applyFont="1" applyBorder="1" applyAlignment="1">
      <alignment horizontal="center" vertical="center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" xfId="2" applyFont="1" applyFill="1" applyBorder="1" applyAlignment="1">
      <alignment horizontal="center"/>
    </xf>
  </cellXfs>
  <cellStyles count="3">
    <cellStyle name="Normal" xfId="0" builtinId="0"/>
    <cellStyle name="Normal 2" xfId="2" xr:uid="{E04D3D68-6B99-4622-B573-6FB767EF4BA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EVES4\Kf$\AAA\KATJA\MAANRAPP\RAP1995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99\Users\jaanika\VWFH\VWFH%20rmp\Sisek&#228;ibed\Sisek&#228;ivete%20lisainfo%20KOO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P1024A\DG-Corpfin$\Ovako%20Report%202007\200704\DIVISION\Budget%20Y2001\Verksaminf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NEW%202011%20RFP%20Granng&#229;rden!.pp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P1024A\DG-Corpfin$\Ovako%20Report%202007\200704\Arbete%20i%20Stockholm\DIVISION\I-ARBETE\RBARb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P1024A\DG-Corpfin$\Ovako%20Report%202007\200704\BUDGET98\BUDGE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ver/Desktop/Juuli/REGIONAALNE%20&#220;VK/TABEL-n&#245;udlusanal&#252;&#252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mones\Lengvoji%20pramone\Tekstile%20-%20audiniai,%20verpalai%20ir%20pluostas\Utenos%20trikotazas\SIL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avi/AppData/Local/Microsoft/Windows/Temporary%20Internet%20Files/Content.Outlook/K4WU2MOO/WINDOWS/Desktop/STOC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ew%20York\BERNINM\LEAFLB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urekaAppInd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urekaAppInd3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erv\Users\tiina\EELARVEPROTSESS\VSG\Eelarve%20VS%20tegelik\01%20-%2007%202005\CONSOLIDATED%20bud%20vs%20act%2001%20-07%202005%20(VSG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common/MacroE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nskilda\Varia\Korter%20-%20Juhkentali\La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5; LEVER.WR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ärkmed"/>
      <sheetName val="juhend"/>
      <sheetName val="põhivara_1"/>
      <sheetName val="põhivara_2"/>
      <sheetName val="põhivara_3"/>
      <sheetName val="põhivara_3_1"/>
      <sheetName val="põhivara_3_2"/>
      <sheetName val="kvinv _4"/>
      <sheetName val="kvinv_4_1"/>
      <sheetName val="kvladu_5"/>
      <sheetName val="kvladu_5_1"/>
      <sheetName val="varud_6"/>
      <sheetName val="pv_1"/>
      <sheetName val="FROG_1"/>
      <sheetName val="VSG_1"/>
      <sheetName val="WSG_1"/>
      <sheetName val="HOLD_1"/>
      <sheetName val="pv_2"/>
      <sheetName val="FROG_2"/>
      <sheetName val="VSG_2"/>
      <sheetName val="WSG_2"/>
      <sheetName val="HOLD_2"/>
      <sheetName val="pv_3"/>
      <sheetName val="pv_3_1"/>
      <sheetName val="pv_3_2"/>
      <sheetName val="kv_4"/>
      <sheetName val="kv_4_1"/>
      <sheetName val="kv_5"/>
      <sheetName val="kv_5_1"/>
      <sheetName val="ladu_6"/>
      <sheetName val="a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VSOY</v>
          </cell>
        </row>
        <row r="2">
          <cell r="A2" t="str">
            <v>VWFH</v>
          </cell>
        </row>
        <row r="3">
          <cell r="A3" t="str">
            <v>VSG</v>
          </cell>
        </row>
        <row r="4">
          <cell r="A4" t="str">
            <v>VS</v>
          </cell>
        </row>
        <row r="5">
          <cell r="A5" t="str">
            <v>VSM</v>
          </cell>
        </row>
        <row r="6">
          <cell r="A6" t="str">
            <v>ROLL</v>
          </cell>
        </row>
        <row r="7">
          <cell r="A7" t="str">
            <v>EK</v>
          </cell>
        </row>
        <row r="8">
          <cell r="A8" t="str">
            <v>FROG</v>
          </cell>
        </row>
        <row r="9">
          <cell r="A9" t="str">
            <v>ROTO</v>
          </cell>
        </row>
        <row r="10">
          <cell r="A10" t="str">
            <v>WSG</v>
          </cell>
        </row>
        <row r="11">
          <cell r="A11" t="str">
            <v>WS</v>
          </cell>
        </row>
        <row r="12">
          <cell r="A12" t="str">
            <v>WSLE</v>
          </cell>
        </row>
        <row r="13">
          <cell r="A13" t="str">
            <v>WSV</v>
          </cell>
        </row>
        <row r="14">
          <cell r="A14" t="str">
            <v>WSP</v>
          </cell>
        </row>
        <row r="15">
          <cell r="A15" t="str">
            <v>WSND</v>
          </cell>
        </row>
        <row r="16">
          <cell r="A16" t="str">
            <v>WSEJ</v>
          </cell>
        </row>
        <row r="17">
          <cell r="A17" t="str">
            <v>FWG</v>
          </cell>
        </row>
        <row r="18">
          <cell r="A18" t="str">
            <v>FW</v>
          </cell>
        </row>
        <row r="19">
          <cell r="A19" t="str">
            <v>HEL</v>
          </cell>
        </row>
        <row r="20">
          <cell r="A20" t="str">
            <v>VWFKV</v>
          </cell>
        </row>
        <row r="21">
          <cell r="A21" t="str">
            <v>VSSIA</v>
          </cell>
        </row>
        <row r="22">
          <cell r="A22" t="str">
            <v>WSSIA</v>
          </cell>
        </row>
        <row r="23">
          <cell r="A23" t="str">
            <v>VSUAB</v>
          </cell>
        </row>
        <row r="24">
          <cell r="A24" t="str">
            <v>WSUAB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ktion"/>
    </sheetNames>
    <sheetDataSet>
      <sheetData sheetId="0" refreshError="1">
        <row r="9">
          <cell r="C9">
            <v>572.70000000000005</v>
          </cell>
          <cell r="D9">
            <v>698</v>
          </cell>
          <cell r="E9">
            <v>705</v>
          </cell>
          <cell r="F9">
            <v>713</v>
          </cell>
          <cell r="G9">
            <v>720</v>
          </cell>
        </row>
        <row r="10">
          <cell r="C10">
            <v>514.29999999999995</v>
          </cell>
          <cell r="D10">
            <v>499</v>
          </cell>
          <cell r="E10">
            <v>531</v>
          </cell>
          <cell r="F10">
            <v>564</v>
          </cell>
          <cell r="G10">
            <v>607</v>
          </cell>
        </row>
        <row r="11">
          <cell r="C11">
            <v>563.70000000000005</v>
          </cell>
          <cell r="D11">
            <v>580</v>
          </cell>
          <cell r="E11">
            <v>580</v>
          </cell>
          <cell r="F11">
            <v>600</v>
          </cell>
          <cell r="G11">
            <v>630</v>
          </cell>
        </row>
        <row r="15">
          <cell r="C15">
            <v>313</v>
          </cell>
          <cell r="D15">
            <v>292</v>
          </cell>
          <cell r="E15">
            <v>285</v>
          </cell>
          <cell r="F15">
            <v>293</v>
          </cell>
          <cell r="G15">
            <v>306</v>
          </cell>
        </row>
        <row r="16">
          <cell r="C16">
            <v>172</v>
          </cell>
          <cell r="D16">
            <v>192</v>
          </cell>
          <cell r="E16">
            <v>206</v>
          </cell>
          <cell r="F16">
            <v>206</v>
          </cell>
          <cell r="G16">
            <v>206</v>
          </cell>
        </row>
        <row r="17">
          <cell r="C17">
            <v>43.5</v>
          </cell>
        </row>
        <row r="21">
          <cell r="C21">
            <v>190.5</v>
          </cell>
          <cell r="D21">
            <v>205</v>
          </cell>
          <cell r="E21">
            <v>220</v>
          </cell>
          <cell r="F21">
            <v>236</v>
          </cell>
          <cell r="G21">
            <v>260</v>
          </cell>
        </row>
        <row r="22">
          <cell r="C22">
            <v>54</v>
          </cell>
          <cell r="D22">
            <v>54</v>
          </cell>
          <cell r="E22">
            <v>54</v>
          </cell>
          <cell r="F22">
            <v>54</v>
          </cell>
          <cell r="G22">
            <v>54</v>
          </cell>
        </row>
        <row r="23">
          <cell r="C23">
            <v>177</v>
          </cell>
          <cell r="D23">
            <v>189</v>
          </cell>
          <cell r="E23">
            <v>204</v>
          </cell>
          <cell r="F23">
            <v>218</v>
          </cell>
          <cell r="G23">
            <v>234</v>
          </cell>
        </row>
        <row r="27">
          <cell r="C27">
            <v>364.8</v>
          </cell>
          <cell r="D27">
            <v>385</v>
          </cell>
          <cell r="E27">
            <v>400</v>
          </cell>
          <cell r="F27">
            <v>415</v>
          </cell>
          <cell r="G27">
            <v>425</v>
          </cell>
        </row>
        <row r="32">
          <cell r="C32">
            <v>105.4</v>
          </cell>
          <cell r="D32">
            <v>110</v>
          </cell>
          <cell r="E32">
            <v>110</v>
          </cell>
          <cell r="F32">
            <v>115</v>
          </cell>
          <cell r="G32">
            <v>115</v>
          </cell>
        </row>
        <row r="33">
          <cell r="C33">
            <v>31</v>
          </cell>
          <cell r="D33">
            <v>46</v>
          </cell>
          <cell r="E33">
            <v>49</v>
          </cell>
          <cell r="F33">
            <v>52</v>
          </cell>
          <cell r="G33">
            <v>55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overPage"/>
      <sheetName val="__FDSCACHE__"/>
      <sheetName val="DSAFO32ADVVERINF32"/>
      <sheetName val="Peer group characteristics"/>
      <sheetName val="Output and overview assumptions"/>
      <sheetName val="AFOSHEET"/>
      <sheetName val="Byggmax"/>
      <sheetName val="Clas_Ohlson"/>
      <sheetName val="Fenix_Outdoor"/>
      <sheetName val="Hemtex"/>
      <sheetName val="Kesko"/>
      <sheetName val="Stockman"/>
      <sheetName val="Mekonomen"/>
      <sheetName val="Mr_Bricolage"/>
      <sheetName val="Kingfisher"/>
      <sheetName val="Home_Retail_Group"/>
      <sheetName val="Hornbach_Holding"/>
      <sheetName val="Praktier"/>
      <sheetName val="Wolseley"/>
      <sheetName val="Grafton"/>
      <sheetName val="Travis_Perkins"/>
      <sheetName val="Saint_Gobain"/>
      <sheetName val="Home_Depot"/>
      <sheetName val="PetSmart"/>
      <sheetName val="Lowes"/>
      <sheetName val="Tractor_Supply"/>
      <sheetName val="WACC analysis"/>
      <sheetName val="Exchange rates"/>
      <sheetName val="__APW_ACTIVE_FIELD_RESTORE__"/>
    </sheetNames>
    <sheetDataSet>
      <sheetData sheetId="0" refreshError="1"/>
      <sheetData sheetId="1" refreshError="1">
        <row r="20">
          <cell r="K20" t="str">
            <v>Comparable company analysis</v>
          </cell>
        </row>
        <row r="21">
          <cell r="K21" t="str">
            <v>Project Retail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m"/>
      <sheetName val="Month"/>
    </sheetNames>
    <sheetDataSet>
      <sheetData sheetId="0">
        <row r="1">
          <cell r="A1" t="str">
            <v>BAR Fundia Stång  year 2003</v>
          </cell>
          <cell r="F1" t="str">
            <v>SEK</v>
          </cell>
        </row>
        <row r="2">
          <cell r="A2" t="str">
            <v>12</v>
          </cell>
        </row>
        <row r="3">
          <cell r="A3" t="str">
            <v/>
          </cell>
          <cell r="B3" t="str">
            <v/>
          </cell>
          <cell r="C3" t="str">
            <v>31.12 2002</v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AB3" t="str">
            <v>D/K</v>
          </cell>
          <cell r="AC3" t="str">
            <v>KOODI</v>
          </cell>
          <cell r="AD3" t="str">
            <v>SIVUV</v>
          </cell>
          <cell r="AE3" t="str">
            <v>P&amp;L</v>
          </cell>
          <cell r="AF3" t="str">
            <v>Balance</v>
          </cell>
          <cell r="AG3" t="str">
            <v>CashFlow</v>
          </cell>
          <cell r="AH3" t="str">
            <v>Keyfig.</v>
          </cell>
          <cell r="AI3" t="str">
            <v>Personnel</v>
          </cell>
          <cell r="AJ3" t="str">
            <v>Production</v>
          </cell>
          <cell r="AK3" t="str">
            <v>Official</v>
          </cell>
          <cell r="AL3">
            <v>6</v>
          </cell>
          <cell r="AM3">
            <v>7</v>
          </cell>
          <cell r="AN3">
            <v>8</v>
          </cell>
          <cell r="AO3" t="str">
            <v>Suomi</v>
          </cell>
          <cell r="AP3" t="str">
            <v xml:space="preserve">English </v>
          </cell>
          <cell r="AQ3" t="str">
            <v>Language3.</v>
          </cell>
          <cell r="AR3" t="str">
            <v>Language4.</v>
          </cell>
          <cell r="AS3" t="str">
            <v>Tilihierarkia</v>
          </cell>
          <cell r="AT3" t="str">
            <v>Tiliryhmä</v>
          </cell>
          <cell r="AU3" t="str">
            <v>Tilin kerroin</v>
          </cell>
          <cell r="AV3" t="str">
            <v>Account group</v>
          </cell>
          <cell r="AW3" t="str">
            <v>Account factor</v>
          </cell>
        </row>
        <row r="4">
          <cell r="A4" t="str">
            <v xml:space="preserve"> </v>
          </cell>
          <cell r="B4" t="str">
            <v>Version 1.0/20.03.2001</v>
          </cell>
          <cell r="C4" t="str">
            <v>BEG BAL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  <cell r="P4" t="str">
            <v>FEB</v>
          </cell>
          <cell r="Q4" t="str">
            <v>MAR</v>
          </cell>
          <cell r="R4" t="str">
            <v>APR</v>
          </cell>
          <cell r="S4" t="str">
            <v>MAY</v>
          </cell>
          <cell r="T4" t="str">
            <v>JUN</v>
          </cell>
          <cell r="U4" t="str">
            <v>JUL</v>
          </cell>
          <cell r="V4" t="str">
            <v>AUG</v>
          </cell>
          <cell r="W4" t="str">
            <v>SEP</v>
          </cell>
          <cell r="X4" t="str">
            <v>OCT</v>
          </cell>
          <cell r="Y4" t="str">
            <v>NOV</v>
          </cell>
          <cell r="Z4" t="str">
            <v>DEC</v>
          </cell>
          <cell r="AA4" t="str">
            <v>TOTAL</v>
          </cell>
          <cell r="AE4" t="str">
            <v>x</v>
          </cell>
          <cell r="AF4" t="str">
            <v>x</v>
          </cell>
          <cell r="AG4" t="str">
            <v>x</v>
          </cell>
          <cell r="AH4" t="str">
            <v>x</v>
          </cell>
          <cell r="AI4" t="str">
            <v>x</v>
          </cell>
          <cell r="AJ4" t="str">
            <v>x</v>
          </cell>
          <cell r="AK4" t="str">
            <v>x</v>
          </cell>
          <cell r="AO4" t="str">
            <v>Version 1.0/20.03.2001</v>
          </cell>
          <cell r="AP4" t="str">
            <v>Version 1.0/20.03.2001</v>
          </cell>
        </row>
        <row r="5">
          <cell r="A5" t="str">
            <v>P07100</v>
          </cell>
          <cell r="B5" t="str">
            <v xml:space="preserve"> GROUP EXTERNAL TURNOVER</v>
          </cell>
        </row>
        <row r="6">
          <cell r="A6" t="str">
            <v>P0717A</v>
          </cell>
          <cell r="B6" t="str">
            <v xml:space="preserve"> Intragroup turnover, autom. co-comp. recording</v>
          </cell>
        </row>
        <row r="7">
          <cell r="A7" t="str">
            <v>P07188</v>
          </cell>
          <cell r="B7" t="str">
            <v xml:space="preserve"> Intragroup turnover</v>
          </cell>
        </row>
        <row r="8">
          <cell r="A8" t="str">
            <v>P07199</v>
          </cell>
          <cell r="B8" t="str">
            <v xml:space="preserve"> Company internal turnover</v>
          </cell>
        </row>
        <row r="9">
          <cell r="A9" t="str">
            <v>P07110</v>
          </cell>
          <cell r="B9" t="str">
            <v xml:space="preserve"> Exchange differences in sales</v>
          </cell>
        </row>
        <row r="10">
          <cell r="A10" t="str">
            <v>P07ZZZ</v>
          </cell>
          <cell r="B10" t="str">
            <v>Group external turnover + exchange diff.total</v>
          </cell>
        </row>
        <row r="11">
          <cell r="A11" t="str">
            <v>P07XXX</v>
          </cell>
          <cell r="B11" t="str">
            <v>TURNOVER TOTAL</v>
          </cell>
        </row>
        <row r="12">
          <cell r="A12" t="str">
            <v>P10100</v>
          </cell>
          <cell r="B12" t="str">
            <v xml:space="preserve"> Variation in stock of finished goods and in work in progress</v>
          </cell>
        </row>
        <row r="13">
          <cell r="A13" t="str">
            <v>P10180</v>
          </cell>
          <cell r="B13" t="str">
            <v xml:space="preserve"> Variation in intragroup goods in transit</v>
          </cell>
        </row>
        <row r="14">
          <cell r="A14" t="str">
            <v>P10188</v>
          </cell>
          <cell r="B14" t="str">
            <v xml:space="preserve"> Variation in intragroup stocks of finished goods</v>
          </cell>
        </row>
        <row r="15">
          <cell r="A15" t="str">
            <v>P10XXX</v>
          </cell>
          <cell r="B15" t="str">
            <v>Variation in stock of finished goods and in work in progress total</v>
          </cell>
        </row>
        <row r="16">
          <cell r="A16" t="str">
            <v>P15000</v>
          </cell>
          <cell r="B16" t="str">
            <v xml:space="preserve"> Production for own use</v>
          </cell>
        </row>
        <row r="17">
          <cell r="A17" t="str">
            <v>P15088</v>
          </cell>
          <cell r="B17" t="str">
            <v xml:space="preserve"> Production for own use, Group internal</v>
          </cell>
        </row>
        <row r="18">
          <cell r="A18" t="str">
            <v>P15XXX</v>
          </cell>
          <cell r="B18" t="str">
            <v>Production for own use, total</v>
          </cell>
        </row>
        <row r="19">
          <cell r="B19" t="str">
            <v>Other operating income</v>
          </cell>
        </row>
        <row r="20">
          <cell r="A20" t="str">
            <v>P18000</v>
          </cell>
          <cell r="B20" t="str">
            <v xml:space="preserve"> Gains on sale of fixed assets</v>
          </cell>
        </row>
        <row r="21">
          <cell r="A21" t="str">
            <v>P18088</v>
          </cell>
          <cell r="B21" t="str">
            <v xml:space="preserve"> Intragroup gains on sale of fixed assets</v>
          </cell>
        </row>
        <row r="22">
          <cell r="A22" t="str">
            <v>P18300</v>
          </cell>
          <cell r="B22" t="str">
            <v xml:space="preserve"> Other operating income</v>
          </cell>
        </row>
        <row r="23">
          <cell r="A23" t="str">
            <v>P18388</v>
          </cell>
          <cell r="B23" t="str">
            <v xml:space="preserve"> Other intragroup operating income</v>
          </cell>
        </row>
        <row r="24">
          <cell r="A24" t="str">
            <v>P18399</v>
          </cell>
          <cell r="B24" t="str">
            <v>Company internal operating income</v>
          </cell>
        </row>
        <row r="25">
          <cell r="A25" t="str">
            <v>P1XXXX</v>
          </cell>
          <cell r="B25" t="str">
            <v>Other operating income total</v>
          </cell>
        </row>
        <row r="26">
          <cell r="A26" t="str">
            <v>P20100</v>
          </cell>
          <cell r="B26" t="str">
            <v xml:space="preserve"> Share of results in associated companies</v>
          </cell>
        </row>
        <row r="27">
          <cell r="B27" t="str">
            <v>Raw materials and services</v>
          </cell>
        </row>
        <row r="28">
          <cell r="B28" t="str">
            <v xml:space="preserve"> Materials, supplies and goods</v>
          </cell>
        </row>
        <row r="29">
          <cell r="A29" t="str">
            <v>P30010</v>
          </cell>
          <cell r="B29" t="str">
            <v xml:space="preserve"> Raw materials, external (Fundia)</v>
          </cell>
        </row>
        <row r="30">
          <cell r="A30" t="str">
            <v>P30020</v>
          </cell>
          <cell r="B30" t="str">
            <v xml:space="preserve"> Energy, Group external (Fundia)</v>
          </cell>
        </row>
        <row r="31">
          <cell r="A31" t="str">
            <v>P30030</v>
          </cell>
          <cell r="B31" t="str">
            <v>Additives and supplies, external (Fundia)</v>
          </cell>
        </row>
        <row r="32">
          <cell r="A32" t="str">
            <v>P30040</v>
          </cell>
          <cell r="B32" t="str">
            <v>Maintenance material, external (Fundia)</v>
          </cell>
        </row>
        <row r="33">
          <cell r="A33" t="str">
            <v>P30100</v>
          </cell>
          <cell r="B33" t="str">
            <v xml:space="preserve"> Other external purchases during the financial year</v>
          </cell>
        </row>
        <row r="34">
          <cell r="A34" t="str">
            <v>P30XXX</v>
          </cell>
          <cell r="B34" t="str">
            <v>External purchases during the financial year</v>
          </cell>
        </row>
        <row r="35">
          <cell r="A35" t="str">
            <v>P3017A</v>
          </cell>
          <cell r="B35" t="str">
            <v xml:space="preserve"> Intragroup purchases, autom. recording</v>
          </cell>
        </row>
        <row r="36">
          <cell r="A36" t="str">
            <v>P30188</v>
          </cell>
          <cell r="B36" t="str">
            <v xml:space="preserve"> Intragroup purchases during the financial year</v>
          </cell>
        </row>
        <row r="37">
          <cell r="A37" t="str">
            <v>P30199</v>
          </cell>
          <cell r="B37" t="str">
            <v>Company internal purchases</v>
          </cell>
        </row>
        <row r="38">
          <cell r="A38" t="str">
            <v>P30110</v>
          </cell>
          <cell r="B38" t="str">
            <v xml:space="preserve"> Exchange differences in purchases</v>
          </cell>
        </row>
        <row r="39">
          <cell r="A39" t="str">
            <v>P30300</v>
          </cell>
          <cell r="B39" t="str">
            <v xml:space="preserve"> Variation in stocks</v>
          </cell>
        </row>
        <row r="40">
          <cell r="A40" t="str">
            <v>P30500</v>
          </cell>
          <cell r="B40" t="str">
            <v xml:space="preserve"> External services/subcontracting in production</v>
          </cell>
        </row>
        <row r="41">
          <cell r="A41" t="str">
            <v>P30588</v>
          </cell>
          <cell r="B41" t="str">
            <v xml:space="preserve"> Intra-Group ext.services/subcontracting in production</v>
          </cell>
        </row>
        <row r="42">
          <cell r="A42" t="str">
            <v>P30600</v>
          </cell>
          <cell r="B42" t="str">
            <v xml:space="preserve"> External services</v>
          </cell>
        </row>
        <row r="43">
          <cell r="A43" t="str">
            <v>P30688</v>
          </cell>
          <cell r="B43" t="str">
            <v xml:space="preserve"> Intragroup services</v>
          </cell>
        </row>
        <row r="44">
          <cell r="A44" t="str">
            <v>P306XX</v>
          </cell>
          <cell r="B44" t="str">
            <v>Raw materials and services total</v>
          </cell>
        </row>
        <row r="45">
          <cell r="B45" t="str">
            <v>Staff expenses</v>
          </cell>
        </row>
        <row r="46">
          <cell r="A46" t="str">
            <v>P31000</v>
          </cell>
          <cell r="B46" t="str">
            <v xml:space="preserve"> Wages and salaries </v>
          </cell>
        </row>
        <row r="47">
          <cell r="B47" t="str">
            <v xml:space="preserve"> Indirect staff expenses</v>
          </cell>
        </row>
        <row r="48">
          <cell r="A48" t="str">
            <v>P31300</v>
          </cell>
          <cell r="B48" t="str">
            <v xml:space="preserve"> Pension insurance premiums and pensions</v>
          </cell>
        </row>
        <row r="49">
          <cell r="A49" t="str">
            <v>P31388</v>
          </cell>
          <cell r="B49" t="str">
            <v xml:space="preserve">  Group internal personnel expenses</v>
          </cell>
        </row>
        <row r="50">
          <cell r="A50" t="str">
            <v>P31500</v>
          </cell>
          <cell r="B50" t="str">
            <v xml:space="preserve"> Other indirect staff expenses</v>
          </cell>
        </row>
        <row r="51">
          <cell r="A51" t="str">
            <v>P31XXX</v>
          </cell>
          <cell r="B51" t="str">
            <v>Staff expenses total</v>
          </cell>
        </row>
        <row r="52">
          <cell r="B52" t="str">
            <v>Depreciation and reduction in value</v>
          </cell>
        </row>
        <row r="53">
          <cell r="B53" t="str">
            <v>Depreciation</v>
          </cell>
        </row>
        <row r="54">
          <cell r="A54" t="str">
            <v>P33500</v>
          </cell>
          <cell r="B54" t="str">
            <v xml:space="preserve"> Goodwill</v>
          </cell>
        </row>
        <row r="55">
          <cell r="A55" t="str">
            <v>P33700</v>
          </cell>
          <cell r="B55" t="str">
            <v xml:space="preserve"> Other intangible assets</v>
          </cell>
        </row>
        <row r="56">
          <cell r="A56" t="str">
            <v>P33000</v>
          </cell>
          <cell r="B56" t="str">
            <v xml:space="preserve"> Buildings and structures</v>
          </cell>
        </row>
        <row r="57">
          <cell r="A57" t="str">
            <v>P33200</v>
          </cell>
          <cell r="B57" t="str">
            <v xml:space="preserve"> Machinery and equipment</v>
          </cell>
        </row>
        <row r="58">
          <cell r="A58" t="str">
            <v>P33XXX</v>
          </cell>
          <cell r="B58" t="str">
            <v>Depreciation total</v>
          </cell>
        </row>
        <row r="59">
          <cell r="A59" t="str">
            <v>P34000</v>
          </cell>
          <cell r="B59" t="str">
            <v xml:space="preserve"> Reduction in value on fixed assets</v>
          </cell>
        </row>
        <row r="60">
          <cell r="A60" t="str">
            <v>P34200</v>
          </cell>
          <cell r="B60" t="str">
            <v xml:space="preserve"> Reduction in value on inventories</v>
          </cell>
        </row>
        <row r="61">
          <cell r="A61" t="str">
            <v>P34XXX</v>
          </cell>
          <cell r="B61" t="str">
            <v>Reduction in value total</v>
          </cell>
        </row>
        <row r="62">
          <cell r="A62" t="str">
            <v>P342XX</v>
          </cell>
          <cell r="B62" t="str">
            <v>Depreciation and reduction in value total</v>
          </cell>
        </row>
        <row r="63">
          <cell r="B63" t="str">
            <v>Other operating charges</v>
          </cell>
        </row>
        <row r="64">
          <cell r="A64" t="str">
            <v>P41000</v>
          </cell>
          <cell r="B64" t="str">
            <v>Sales freights+exp.transp.serv.from JIT&amp;Lindberg to Steel</v>
          </cell>
        </row>
        <row r="65">
          <cell r="A65" t="str">
            <v>P41010</v>
          </cell>
          <cell r="B65" t="str">
            <v>Export transfer services from JIT and Lindberg to Steel</v>
          </cell>
        </row>
        <row r="66">
          <cell r="A66" t="str">
            <v>P41088</v>
          </cell>
          <cell r="B66" t="str">
            <v xml:space="preserve"> Intragroup sales freights</v>
          </cell>
        </row>
        <row r="67">
          <cell r="A67" t="str">
            <v>P40000</v>
          </cell>
          <cell r="B67" t="str">
            <v xml:space="preserve"> Rents (paid and received)</v>
          </cell>
        </row>
        <row r="68">
          <cell r="A68" t="str">
            <v>P40088</v>
          </cell>
          <cell r="B68" t="str">
            <v xml:space="preserve"> Intragroup rents</v>
          </cell>
        </row>
        <row r="69">
          <cell r="A69" t="str">
            <v>P42000</v>
          </cell>
          <cell r="B69" t="str">
            <v xml:space="preserve"> Losses on sale of fixed assets</v>
          </cell>
        </row>
        <row r="70">
          <cell r="A70" t="str">
            <v>P43100</v>
          </cell>
          <cell r="B70" t="str">
            <v>Bad debt expenses</v>
          </cell>
        </row>
        <row r="71">
          <cell r="A71" t="str">
            <v>P43000</v>
          </cell>
          <cell r="B71" t="str">
            <v xml:space="preserve"> Other operating charges</v>
          </cell>
        </row>
        <row r="72">
          <cell r="A72" t="str">
            <v>P43099</v>
          </cell>
          <cell r="B72" t="str">
            <v>Company internal operating charges</v>
          </cell>
        </row>
        <row r="73">
          <cell r="A73" t="str">
            <v>P44088</v>
          </cell>
          <cell r="B73" t="str">
            <v xml:space="preserve"> Other intragroup operating charges</v>
          </cell>
        </row>
        <row r="74">
          <cell r="A74" t="str">
            <v>P45000</v>
          </cell>
          <cell r="B74" t="str">
            <v xml:space="preserve"> Rounding differences in intragroup eliminations</v>
          </cell>
        </row>
        <row r="75">
          <cell r="A75" t="str">
            <v>P450XX</v>
          </cell>
          <cell r="B75" t="str">
            <v>Other operating charges total</v>
          </cell>
        </row>
        <row r="76">
          <cell r="A76" t="str">
            <v>P499ZZ</v>
          </cell>
          <cell r="B76" t="str">
            <v>Operating prof.+deprec.-ass.comp.-fixed ass.sales</v>
          </cell>
        </row>
        <row r="77">
          <cell r="A77" t="str">
            <v>P499XX</v>
          </cell>
          <cell r="B77" t="str">
            <v>OPERATING PROFIT</v>
          </cell>
        </row>
        <row r="78">
          <cell r="B78" t="str">
            <v>Financing income and expenses</v>
          </cell>
        </row>
        <row r="79">
          <cell r="B79" t="str">
            <v>Income from other investments held as non-current assets</v>
          </cell>
        </row>
        <row r="80">
          <cell r="A80" t="str">
            <v>P51288</v>
          </cell>
          <cell r="B80" t="str">
            <v xml:space="preserve"> Dividend and other long-term inv. income from Group companies </v>
          </cell>
        </row>
        <row r="81">
          <cell r="A81" t="str">
            <v>P51280</v>
          </cell>
          <cell r="B81" t="str">
            <v xml:space="preserve"> Dividend and other income from Group companies (not in internal)</v>
          </cell>
        </row>
        <row r="82">
          <cell r="A82" t="str">
            <v>P51299</v>
          </cell>
          <cell r="B82" t="str">
            <v xml:space="preserve">Company internal dividend and other long-term inv. income </v>
          </cell>
        </row>
        <row r="83">
          <cell r="A83" t="str">
            <v>P51500</v>
          </cell>
          <cell r="B83" t="str">
            <v xml:space="preserve"> Dividend and other long-term inv. income from associated companies      </v>
          </cell>
        </row>
        <row r="84">
          <cell r="A84" t="str">
            <v>P51900</v>
          </cell>
          <cell r="B84" t="str">
            <v xml:space="preserve"> Dividend and other income from other long-term investments</v>
          </cell>
        </row>
        <row r="85">
          <cell r="A85" t="str">
            <v>P51088</v>
          </cell>
          <cell r="B85" t="str">
            <v xml:space="preserve"> Intragroup interest income from long-term investments</v>
          </cell>
        </row>
        <row r="86">
          <cell r="A86" t="str">
            <v>P51099</v>
          </cell>
          <cell r="B86" t="str">
            <v>Company internal interest income from long-term investments</v>
          </cell>
        </row>
        <row r="87">
          <cell r="A87" t="str">
            <v>P51400</v>
          </cell>
          <cell r="B87" t="str">
            <v xml:space="preserve"> Long-term interest income from associated companies</v>
          </cell>
        </row>
        <row r="88">
          <cell r="A88" t="str">
            <v>P51800</v>
          </cell>
          <cell r="B88" t="str">
            <v xml:space="preserve"> Interest income from other long-term investments</v>
          </cell>
        </row>
        <row r="89">
          <cell r="A89" t="str">
            <v>P518XX</v>
          </cell>
          <cell r="B89" t="str">
            <v>Income from other investments held as non-current assets total</v>
          </cell>
        </row>
        <row r="90">
          <cell r="B90" t="str">
            <v>Other interest and financial income</v>
          </cell>
        </row>
        <row r="91">
          <cell r="A91" t="str">
            <v>P5207A</v>
          </cell>
          <cell r="B91" t="str">
            <v xml:space="preserve"> Intragroup interest income from short-term investments, autom.</v>
          </cell>
        </row>
        <row r="92">
          <cell r="A92" t="str">
            <v>P52088</v>
          </cell>
          <cell r="B92" t="str">
            <v xml:space="preserve"> Intragroup interest income from short-term investments</v>
          </cell>
        </row>
        <row r="93">
          <cell r="A93" t="str">
            <v>P52099</v>
          </cell>
          <cell r="B93" t="str">
            <v>Company internal interest income from short-term investments</v>
          </cell>
        </row>
        <row r="94">
          <cell r="A94" t="str">
            <v>P52100</v>
          </cell>
          <cell r="B94" t="str">
            <v xml:space="preserve"> Other interest income on receivables from associated companies</v>
          </cell>
        </row>
        <row r="95">
          <cell r="A95" t="str">
            <v>P52000</v>
          </cell>
          <cell r="B95" t="str">
            <v xml:space="preserve"> Other interest income from short-term investments</v>
          </cell>
        </row>
        <row r="96">
          <cell r="A96" t="str">
            <v>P52500</v>
          </cell>
          <cell r="B96" t="str">
            <v xml:space="preserve"> Realized exchange gains</v>
          </cell>
        </row>
        <row r="97">
          <cell r="A97" t="str">
            <v>P52510</v>
          </cell>
          <cell r="B97" t="str">
            <v xml:space="preserve"> Unrealized exchange gains</v>
          </cell>
        </row>
        <row r="98">
          <cell r="A98" t="str">
            <v>P52700</v>
          </cell>
          <cell r="B98" t="str">
            <v xml:space="preserve"> Other financing income</v>
          </cell>
        </row>
        <row r="99">
          <cell r="A99" t="str">
            <v>P527XX</v>
          </cell>
          <cell r="B99" t="str">
            <v>Other interest and financial income total</v>
          </cell>
        </row>
        <row r="100">
          <cell r="B100" t="str">
            <v>Reductions in value from other inv. held as non-current assets</v>
          </cell>
        </row>
        <row r="101">
          <cell r="A101" t="str">
            <v>P53000</v>
          </cell>
          <cell r="B101" t="str">
            <v xml:space="preserve"> Reductions in value from long-term investments</v>
          </cell>
        </row>
        <row r="102">
          <cell r="A102" t="str">
            <v>P53088</v>
          </cell>
          <cell r="B102" t="str">
            <v xml:space="preserve"> Reductions in value from intragroup investments</v>
          </cell>
        </row>
        <row r="103">
          <cell r="A103" t="str">
            <v>P53100</v>
          </cell>
          <cell r="B103" t="str">
            <v xml:space="preserve"> Reductions in value from current financial assets</v>
          </cell>
        </row>
        <row r="104">
          <cell r="A104" t="str">
            <v>P53XXX</v>
          </cell>
          <cell r="B104" t="str">
            <v>Reductions in value from other inv. held as non-current assets total</v>
          </cell>
        </row>
        <row r="105">
          <cell r="B105" t="str">
            <v>Interest and other financial expenses</v>
          </cell>
        </row>
        <row r="106">
          <cell r="A106" t="str">
            <v>P5507A</v>
          </cell>
          <cell r="B106" t="str">
            <v xml:space="preserve"> Intragroup int. and other fin.expenses, autom. co-comp. rec.</v>
          </cell>
        </row>
        <row r="107">
          <cell r="A107" t="str">
            <v>P55088</v>
          </cell>
          <cell r="B107" t="str">
            <v xml:space="preserve"> Intragroup interest and other fin.expenses</v>
          </cell>
        </row>
        <row r="108">
          <cell r="A108" t="str">
            <v>P55099</v>
          </cell>
          <cell r="B108" t="str">
            <v>Company internal interest and other fin.expenses</v>
          </cell>
        </row>
        <row r="109">
          <cell r="A109" t="str">
            <v>P55000</v>
          </cell>
          <cell r="B109" t="str">
            <v xml:space="preserve"> Interest expenses to other companies</v>
          </cell>
        </row>
        <row r="110">
          <cell r="A110" t="str">
            <v>P56000</v>
          </cell>
          <cell r="B110" t="str">
            <v xml:space="preserve"> Realized exchange losses</v>
          </cell>
        </row>
        <row r="111">
          <cell r="A111" t="str">
            <v>P56010</v>
          </cell>
          <cell r="B111" t="str">
            <v xml:space="preserve"> Unrealized exchange losses</v>
          </cell>
        </row>
        <row r="112">
          <cell r="A112" t="str">
            <v>P57000</v>
          </cell>
          <cell r="B112" t="str">
            <v xml:space="preserve"> Other financial expenses</v>
          </cell>
        </row>
        <row r="113">
          <cell r="A113" t="str">
            <v>P581XX</v>
          </cell>
          <cell r="B113" t="str">
            <v>Realized exchange differences</v>
          </cell>
        </row>
        <row r="114">
          <cell r="A114" t="str">
            <v>P570XX</v>
          </cell>
          <cell r="B114" t="str">
            <v>Interest and other financial expenses total</v>
          </cell>
        </row>
        <row r="115">
          <cell r="A115" t="str">
            <v>P5XXXX</v>
          </cell>
          <cell r="B115" t="str">
            <v>Financing income and expenses total</v>
          </cell>
        </row>
        <row r="116">
          <cell r="A116" t="str">
            <v>P59999</v>
          </cell>
          <cell r="B116" t="str">
            <v>PROFIT BEFORE EXTRAORDINARY ITEMS</v>
          </cell>
        </row>
        <row r="117">
          <cell r="B117" t="str">
            <v>Extraordinary items</v>
          </cell>
        </row>
        <row r="118">
          <cell r="A118" t="str">
            <v>P70088</v>
          </cell>
          <cell r="B118" t="str">
            <v xml:space="preserve"> Intragroup extraordinary income</v>
          </cell>
        </row>
        <row r="119">
          <cell r="A119" t="str">
            <v>P70000</v>
          </cell>
          <cell r="B119" t="str">
            <v xml:space="preserve"> Other extraordinary income</v>
          </cell>
        </row>
        <row r="120">
          <cell r="A120" t="str">
            <v>P70XXX</v>
          </cell>
          <cell r="B120" t="str">
            <v>Extraordinary income total</v>
          </cell>
        </row>
        <row r="121">
          <cell r="A121" t="str">
            <v>P75088</v>
          </cell>
          <cell r="B121" t="str">
            <v xml:space="preserve"> Intragroup extraordinary expenses</v>
          </cell>
        </row>
        <row r="122">
          <cell r="A122" t="str">
            <v>P75099</v>
          </cell>
          <cell r="B122" t="str">
            <v>Company internal extraordinary expenses</v>
          </cell>
        </row>
        <row r="123">
          <cell r="A123" t="str">
            <v>P75000</v>
          </cell>
          <cell r="B123" t="str">
            <v xml:space="preserve"> Other extraordinary expenses</v>
          </cell>
        </row>
        <row r="124">
          <cell r="A124" t="str">
            <v>P75XXX</v>
          </cell>
          <cell r="B124" t="str">
            <v>Extraordinary expenses total</v>
          </cell>
        </row>
        <row r="125">
          <cell r="A125" t="str">
            <v>P750XX</v>
          </cell>
          <cell r="B125" t="str">
            <v>Extraordinary items total</v>
          </cell>
        </row>
        <row r="126">
          <cell r="A126" t="str">
            <v>P79999</v>
          </cell>
          <cell r="B126" t="str">
            <v>PROFIT BEFORE APPROPRIATIONS AND TAXES</v>
          </cell>
        </row>
        <row r="127">
          <cell r="B127" t="str">
            <v>APPROPRIATIONS</v>
          </cell>
        </row>
        <row r="128">
          <cell r="A128" t="str">
            <v>P80000</v>
          </cell>
          <cell r="B128" t="str">
            <v xml:space="preserve"> Change in depreciation difference</v>
          </cell>
        </row>
        <row r="129">
          <cell r="A129" t="str">
            <v>P81000</v>
          </cell>
          <cell r="B129" t="str">
            <v xml:space="preserve"> Change in other reserves</v>
          </cell>
        </row>
        <row r="130">
          <cell r="A130" t="str">
            <v>P82000</v>
          </cell>
          <cell r="B130" t="str">
            <v>Appropriations total</v>
          </cell>
        </row>
        <row r="131">
          <cell r="B131" t="str">
            <v>Income taxes</v>
          </cell>
        </row>
        <row r="132">
          <cell r="A132" t="str">
            <v>P85000</v>
          </cell>
          <cell r="B132" t="str">
            <v xml:space="preserve"> Taxes for the year</v>
          </cell>
        </row>
        <row r="133">
          <cell r="A133" t="str">
            <v>P85500</v>
          </cell>
          <cell r="B133" t="str">
            <v xml:space="preserve"> Taxes from previous years</v>
          </cell>
        </row>
        <row r="134">
          <cell r="A134" t="str">
            <v>P85800</v>
          </cell>
          <cell r="B134" t="str">
            <v xml:space="preserve"> Change in deferred tax</v>
          </cell>
        </row>
        <row r="135">
          <cell r="A135" t="str">
            <v>P858XX</v>
          </cell>
          <cell r="B135" t="str">
            <v>Income tax total</v>
          </cell>
        </row>
        <row r="136">
          <cell r="A136" t="str">
            <v>P86XXX</v>
          </cell>
          <cell r="B136" t="str">
            <v>PROFIT BEFORE MINORITY INTEREST</v>
          </cell>
        </row>
        <row r="137">
          <cell r="A137" t="str">
            <v>P90000</v>
          </cell>
          <cell r="B137" t="str">
            <v xml:space="preserve"> Minority interest of profit</v>
          </cell>
        </row>
        <row r="138">
          <cell r="A138" t="str">
            <v>P99999</v>
          </cell>
          <cell r="B138" t="str">
            <v>GROUP PROFIT FOR THE FINANCIAL YEAR</v>
          </cell>
        </row>
        <row r="140">
          <cell r="A140" t="str">
            <v xml:space="preserve"> </v>
          </cell>
          <cell r="B140" t="str">
            <v>ASSETS</v>
          </cell>
        </row>
        <row r="141">
          <cell r="A141" t="str">
            <v xml:space="preserve"> </v>
          </cell>
          <cell r="B141" t="str">
            <v>NON-CURRENT ASSETS</v>
          </cell>
        </row>
        <row r="142">
          <cell r="A142" t="str">
            <v xml:space="preserve"> </v>
          </cell>
          <cell r="B142" t="str">
            <v>Intangible assets</v>
          </cell>
        </row>
        <row r="143">
          <cell r="A143" t="str">
            <v>A22000</v>
          </cell>
          <cell r="B143" t="str">
            <v xml:space="preserve"> Formation expenses</v>
          </cell>
        </row>
        <row r="144">
          <cell r="A144" t="str">
            <v>A22200</v>
          </cell>
          <cell r="B144" t="str">
            <v xml:space="preserve"> Research and development expenses</v>
          </cell>
        </row>
        <row r="145">
          <cell r="A145" t="str">
            <v>A22400</v>
          </cell>
          <cell r="B145" t="str">
            <v xml:space="preserve"> Intangible rights</v>
          </cell>
        </row>
        <row r="146">
          <cell r="A146" t="str">
            <v>A22600</v>
          </cell>
          <cell r="B146" t="str">
            <v xml:space="preserve"> Goodwill</v>
          </cell>
        </row>
        <row r="147">
          <cell r="A147" t="str">
            <v>A22800</v>
          </cell>
          <cell r="B147" t="str">
            <v xml:space="preserve"> Other capitalised long-term expenses </v>
          </cell>
        </row>
        <row r="148">
          <cell r="A148" t="str">
            <v>A22900</v>
          </cell>
          <cell r="B148" t="str">
            <v xml:space="preserve"> Advance payments</v>
          </cell>
        </row>
        <row r="149">
          <cell r="A149" t="str">
            <v>A22XXX</v>
          </cell>
          <cell r="B149" t="str">
            <v xml:space="preserve"> Intangible assets total</v>
          </cell>
        </row>
        <row r="150">
          <cell r="A150" t="str">
            <v xml:space="preserve"> </v>
          </cell>
          <cell r="B150" t="str">
            <v>Tangible assets</v>
          </cell>
        </row>
        <row r="151">
          <cell r="A151" t="str">
            <v>A24000</v>
          </cell>
          <cell r="B151" t="str">
            <v xml:space="preserve"> Land and waters</v>
          </cell>
        </row>
        <row r="152">
          <cell r="A152" t="str">
            <v>A24200</v>
          </cell>
          <cell r="B152" t="str">
            <v xml:space="preserve"> Buildings and structures</v>
          </cell>
        </row>
        <row r="153">
          <cell r="A153" t="str">
            <v>A24400</v>
          </cell>
          <cell r="B153" t="str">
            <v xml:space="preserve"> Plant and machinery</v>
          </cell>
        </row>
        <row r="154">
          <cell r="A154" t="str">
            <v>A24600</v>
          </cell>
          <cell r="B154" t="str">
            <v xml:space="preserve"> Other fixtures and fittings, tools and equipment</v>
          </cell>
        </row>
        <row r="155">
          <cell r="A155" t="str">
            <v>A24800</v>
          </cell>
          <cell r="B155" t="str">
            <v xml:space="preserve"> Advance payments and construction in progress</v>
          </cell>
        </row>
        <row r="156">
          <cell r="A156" t="str">
            <v>A24XXX</v>
          </cell>
          <cell r="B156" t="str">
            <v xml:space="preserve"> Tangible assets total</v>
          </cell>
        </row>
        <row r="157">
          <cell r="A157" t="str">
            <v xml:space="preserve"> </v>
          </cell>
          <cell r="B157" t="str">
            <v xml:space="preserve">Other long-term investments </v>
          </cell>
        </row>
        <row r="158">
          <cell r="A158" t="str">
            <v>A26088</v>
          </cell>
          <cell r="B158" t="str">
            <v xml:space="preserve"> Shares in Group companies</v>
          </cell>
        </row>
        <row r="159">
          <cell r="A159" t="str">
            <v>A26099</v>
          </cell>
          <cell r="B159" t="str">
            <v>Company internal unit "shares"</v>
          </cell>
        </row>
        <row r="160">
          <cell r="A160" t="str">
            <v>A26000</v>
          </cell>
          <cell r="B160" t="str">
            <v xml:space="preserve"> Shares in Group companies, not consolidated</v>
          </cell>
        </row>
        <row r="161">
          <cell r="A161" t="str">
            <v>A26288</v>
          </cell>
          <cell r="B161" t="str">
            <v xml:space="preserve"> Non-intererest bearing amounts owed by Group companies</v>
          </cell>
        </row>
        <row r="162">
          <cell r="A162" t="str">
            <v>A26XXX</v>
          </cell>
          <cell r="B162" t="str">
            <v>Long-term amounts owed by Group companies total</v>
          </cell>
        </row>
        <row r="163">
          <cell r="A163" t="str">
            <v>A27000</v>
          </cell>
          <cell r="B163" t="str">
            <v xml:space="preserve"> Shares in associated companies</v>
          </cell>
        </row>
        <row r="164">
          <cell r="A164" t="str">
            <v>A27400</v>
          </cell>
          <cell r="B164" t="str">
            <v xml:space="preserve"> Non-interest bearing amounts owed by associated companies</v>
          </cell>
        </row>
        <row r="165">
          <cell r="A165" t="str">
            <v>A27XXX</v>
          </cell>
          <cell r="B165" t="str">
            <v>Long-term amounts owed by associated companies total</v>
          </cell>
        </row>
        <row r="166">
          <cell r="A166" t="str">
            <v>A28000</v>
          </cell>
          <cell r="B166" t="str">
            <v xml:space="preserve"> Other shares</v>
          </cell>
        </row>
        <row r="167">
          <cell r="A167" t="str">
            <v>A28710</v>
          </cell>
          <cell r="B167" t="str">
            <v xml:space="preserve"> Pension liability (not in expenses)</v>
          </cell>
        </row>
        <row r="168">
          <cell r="A168" t="str">
            <v>A28800</v>
          </cell>
          <cell r="B168" t="str">
            <v xml:space="preserve"> Other long-term non-interest bearing investments</v>
          </cell>
        </row>
        <row r="169">
          <cell r="A169" t="str">
            <v>A29500</v>
          </cell>
          <cell r="B169" t="str">
            <v xml:space="preserve"> Own shares</v>
          </cell>
        </row>
        <row r="170">
          <cell r="A170" t="str">
            <v>A28XXX</v>
          </cell>
          <cell r="B170" t="str">
            <v xml:space="preserve"> Other long-term investments total</v>
          </cell>
        </row>
        <row r="171">
          <cell r="A171" t="str">
            <v>A30XXX</v>
          </cell>
          <cell r="B171" t="str">
            <v xml:space="preserve"> NON-CURRENT ASSETS TOTAL</v>
          </cell>
        </row>
        <row r="172">
          <cell r="A172" t="str">
            <v xml:space="preserve"> </v>
          </cell>
          <cell r="B172" t="str">
            <v xml:space="preserve"> CURRENT ASSETS</v>
          </cell>
        </row>
        <row r="173">
          <cell r="A173" t="str">
            <v xml:space="preserve"> </v>
          </cell>
          <cell r="B173" t="str">
            <v xml:space="preserve"> Stocks (Inventories)</v>
          </cell>
        </row>
        <row r="174">
          <cell r="A174" t="str">
            <v>A50100</v>
          </cell>
          <cell r="B174" t="str">
            <v xml:space="preserve"> Raw materials and consumables</v>
          </cell>
        </row>
        <row r="175">
          <cell r="A175" t="str">
            <v>A51088</v>
          </cell>
          <cell r="B175" t="str">
            <v xml:space="preserve"> Raw materials and consumables from other Group comp.</v>
          </cell>
        </row>
        <row r="176">
          <cell r="A176" t="str">
            <v>A51080</v>
          </cell>
          <cell r="B176" t="str">
            <v>Group internal goods in transit</v>
          </cell>
        </row>
        <row r="177">
          <cell r="A177" t="str">
            <v>A51000</v>
          </cell>
          <cell r="B177" t="str">
            <v xml:space="preserve"> Other finished goods,work in progress and goods for resale</v>
          </cell>
        </row>
        <row r="178">
          <cell r="A178" t="str">
            <v>A52000</v>
          </cell>
          <cell r="B178" t="str">
            <v xml:space="preserve"> Other stocks</v>
          </cell>
        </row>
        <row r="179">
          <cell r="A179" t="str">
            <v>A53900</v>
          </cell>
          <cell r="B179" t="str">
            <v xml:space="preserve"> Advance payments</v>
          </cell>
        </row>
        <row r="180">
          <cell r="A180" t="str">
            <v>A54XXX</v>
          </cell>
          <cell r="B180" t="str">
            <v xml:space="preserve"> Stocks total</v>
          </cell>
        </row>
        <row r="181">
          <cell r="A181" t="str">
            <v xml:space="preserve"> </v>
          </cell>
          <cell r="B181" t="str">
            <v>Debtors (receivables)</v>
          </cell>
        </row>
        <row r="182">
          <cell r="B182" t="str">
            <v>Long-term debtors</v>
          </cell>
        </row>
        <row r="183">
          <cell r="A183" t="str">
            <v>A26388</v>
          </cell>
          <cell r="B183" t="str">
            <v xml:space="preserve"> Interest bearing long-term amounts owed by Group companies</v>
          </cell>
        </row>
        <row r="184">
          <cell r="A184" t="str">
            <v>A26399</v>
          </cell>
          <cell r="B184" t="str">
            <v>Company internal long-term receivables</v>
          </cell>
        </row>
        <row r="185">
          <cell r="A185" t="str">
            <v>A27200</v>
          </cell>
          <cell r="B185" t="str">
            <v xml:space="preserve"> Interest bearing long-term amounts owed by associated companies</v>
          </cell>
        </row>
        <row r="186">
          <cell r="A186" t="str">
            <v>A28200</v>
          </cell>
          <cell r="B186" t="str">
            <v xml:space="preserve"> Other long-term interest bearing debtors</v>
          </cell>
        </row>
        <row r="187">
          <cell r="A187" t="str">
            <v>A28700</v>
          </cell>
          <cell r="B187" t="str">
            <v xml:space="preserve"> Pension liability debtors</v>
          </cell>
        </row>
        <row r="188">
          <cell r="A188" t="str">
            <v>A28410</v>
          </cell>
          <cell r="B188" t="str">
            <v xml:space="preserve"> Deferred tax receivable</v>
          </cell>
        </row>
        <row r="189">
          <cell r="A189" t="str">
            <v>A28400</v>
          </cell>
          <cell r="B189" t="str">
            <v xml:space="preserve"> Other long-term non-interest bearing debtors</v>
          </cell>
        </row>
        <row r="190">
          <cell r="A190" t="str">
            <v>A270XX</v>
          </cell>
          <cell r="B190" t="str">
            <v xml:space="preserve"> Long-term debtors total</v>
          </cell>
        </row>
        <row r="191">
          <cell r="B191" t="str">
            <v>Short-term debtors</v>
          </cell>
        </row>
        <row r="192">
          <cell r="A192" t="str">
            <v>A54000</v>
          </cell>
          <cell r="B192" t="str">
            <v xml:space="preserve"> Group external trade debtors</v>
          </cell>
        </row>
        <row r="193">
          <cell r="A193" t="str">
            <v>A54010</v>
          </cell>
          <cell r="B193" t="str">
            <v xml:space="preserve">  Bills of receivable</v>
          </cell>
        </row>
        <row r="194">
          <cell r="B194" t="str">
            <v xml:space="preserve"> Amounts owed by Group companies</v>
          </cell>
        </row>
        <row r="195">
          <cell r="A195" t="str">
            <v>A5407A</v>
          </cell>
          <cell r="B195" t="str">
            <v xml:space="preserve"> Intragroup trade debtors, autom. co-comp. record.</v>
          </cell>
        </row>
        <row r="196">
          <cell r="A196" t="str">
            <v>A54088</v>
          </cell>
          <cell r="B196" t="str">
            <v xml:space="preserve"> Intragroup trade debtors</v>
          </cell>
        </row>
        <row r="197">
          <cell r="A197" t="str">
            <v>A54099</v>
          </cell>
          <cell r="B197" t="str">
            <v>Company internal trade dbtors</v>
          </cell>
        </row>
        <row r="198">
          <cell r="A198" t="str">
            <v>A54199</v>
          </cell>
          <cell r="B198" t="str">
            <v>Company internal other debtors</v>
          </cell>
        </row>
        <row r="199">
          <cell r="A199" t="str">
            <v>A54288</v>
          </cell>
          <cell r="B199" t="str">
            <v xml:space="preserve"> Other intragroup interest bearing debtors</v>
          </cell>
        </row>
        <row r="200">
          <cell r="A200" t="str">
            <v>A54488</v>
          </cell>
          <cell r="B200" t="str">
            <v xml:space="preserve"> Other intragroup non-interest bearing debtors</v>
          </cell>
        </row>
        <row r="201">
          <cell r="A201" t="str">
            <v>A31400</v>
          </cell>
          <cell r="B201" t="str">
            <v xml:space="preserve"> Group external trade debtors total</v>
          </cell>
        </row>
        <row r="202">
          <cell r="A202" t="str">
            <v>A540XX</v>
          </cell>
          <cell r="B202" t="str">
            <v>Amounts owed by Group companies total</v>
          </cell>
        </row>
        <row r="203">
          <cell r="B203" t="str">
            <v xml:space="preserve">Amounts owed by associated companies </v>
          </cell>
        </row>
        <row r="204">
          <cell r="A204" t="str">
            <v>A54510</v>
          </cell>
          <cell r="B204" t="str">
            <v xml:space="preserve"> Trade debtors from associated companies</v>
          </cell>
        </row>
        <row r="205">
          <cell r="A205" t="str">
            <v>A54520</v>
          </cell>
          <cell r="B205" t="str">
            <v xml:space="preserve"> Other interest bearing amounts owed by associated companies</v>
          </cell>
        </row>
        <row r="206">
          <cell r="A206" t="str">
            <v>A54530</v>
          </cell>
          <cell r="B206" t="str">
            <v xml:space="preserve"> Other non-interest bearing amounts owed by associated companies</v>
          </cell>
        </row>
        <row r="207">
          <cell r="A207" t="str">
            <v>A545XX</v>
          </cell>
          <cell r="B207" t="str">
            <v>Amounts owed by associated companies total</v>
          </cell>
        </row>
        <row r="208">
          <cell r="A208" t="str">
            <v>A54600</v>
          </cell>
          <cell r="B208" t="str">
            <v xml:space="preserve"> Other interest bearing debtors</v>
          </cell>
        </row>
        <row r="209">
          <cell r="A209" t="str">
            <v>A54700</v>
          </cell>
          <cell r="B209" t="str">
            <v xml:space="preserve"> Other non-interest bearing debtors</v>
          </cell>
        </row>
        <row r="210">
          <cell r="A210" t="str">
            <v>A54710</v>
          </cell>
          <cell r="B210" t="str">
            <v xml:space="preserve"> Unpaid (income)taxes receivable</v>
          </cell>
        </row>
        <row r="211">
          <cell r="A211" t="str">
            <v>A54720</v>
          </cell>
          <cell r="B211" t="str">
            <v xml:space="preserve"> Unpaid interests (receivable)</v>
          </cell>
        </row>
        <row r="212">
          <cell r="A212" t="str">
            <v>A54688</v>
          </cell>
          <cell r="B212" t="str">
            <v xml:space="preserve"> Intra Group Interest receivables</v>
          </cell>
        </row>
        <row r="213">
          <cell r="A213" t="str">
            <v>A54788</v>
          </cell>
          <cell r="B213" t="str">
            <v xml:space="preserve"> Unpaid group contributions (receivables)</v>
          </cell>
        </row>
        <row r="214">
          <cell r="A214" t="str">
            <v>A54888</v>
          </cell>
          <cell r="B214" t="str">
            <v xml:space="preserve"> Outstanding  intra group FX forwards  (receivables)</v>
          </cell>
        </row>
        <row r="215">
          <cell r="A215" t="str">
            <v>A54800</v>
          </cell>
          <cell r="B215" t="str">
            <v xml:space="preserve"> Subscribed capital not paid (share issue)</v>
          </cell>
        </row>
        <row r="216">
          <cell r="A216" t="str">
            <v>A54900</v>
          </cell>
          <cell r="B216" t="str">
            <v xml:space="preserve"> Prepayments and accrued income</v>
          </cell>
        </row>
        <row r="217">
          <cell r="A217" t="str">
            <v>A55XXX</v>
          </cell>
          <cell r="B217" t="str">
            <v>Debtors total</v>
          </cell>
        </row>
        <row r="218">
          <cell r="B218" t="str">
            <v>Short-term investments</v>
          </cell>
        </row>
        <row r="219">
          <cell r="A219" t="str">
            <v>A56088</v>
          </cell>
          <cell r="B219" t="str">
            <v xml:space="preserve"> Shares in Group companies</v>
          </cell>
        </row>
        <row r="220">
          <cell r="A220" t="str">
            <v>A56000</v>
          </cell>
          <cell r="B220" t="str">
            <v xml:space="preserve"> Own shares</v>
          </cell>
        </row>
        <row r="221">
          <cell r="A221" t="str">
            <v>A56100</v>
          </cell>
          <cell r="B221" t="str">
            <v xml:space="preserve"> Other shares</v>
          </cell>
        </row>
        <row r="222">
          <cell r="A222" t="str">
            <v>A56500</v>
          </cell>
          <cell r="B222" t="str">
            <v xml:space="preserve"> Other short-term investments</v>
          </cell>
        </row>
        <row r="223">
          <cell r="A223" t="str">
            <v>A56XXX</v>
          </cell>
          <cell r="B223" t="str">
            <v>Short-term investments total</v>
          </cell>
        </row>
        <row r="224">
          <cell r="A224" t="str">
            <v>A56700</v>
          </cell>
          <cell r="B224" t="str">
            <v xml:space="preserve"> Cash in hand and in banks</v>
          </cell>
        </row>
        <row r="225">
          <cell r="A225" t="str">
            <v>A56780</v>
          </cell>
          <cell r="B225" t="str">
            <v xml:space="preserve"> RR Group bank accounts (positive balances)</v>
          </cell>
        </row>
        <row r="226">
          <cell r="A226" t="str">
            <v>A56788</v>
          </cell>
          <cell r="B226" t="str">
            <v xml:space="preserve"> RR Group bank accounts neg. balance (per company)</v>
          </cell>
        </row>
        <row r="227">
          <cell r="A227" t="str">
            <v>A6XXXX</v>
          </cell>
          <cell r="B227" t="str">
            <v>Short- term investments, cash in hand and in banks total</v>
          </cell>
        </row>
        <row r="228">
          <cell r="A228" t="str">
            <v>A70XXX</v>
          </cell>
          <cell r="B228" t="str">
            <v>CURRENT ASSETS TOTAL</v>
          </cell>
        </row>
        <row r="229">
          <cell r="A229" t="str">
            <v>A71XXX</v>
          </cell>
          <cell r="B229" t="str">
            <v>ASSETS TOTAL</v>
          </cell>
        </row>
        <row r="232">
          <cell r="A232" t="str">
            <v xml:space="preserve"> </v>
          </cell>
          <cell r="B232" t="str">
            <v>LIABILITIES</v>
          </cell>
        </row>
        <row r="233">
          <cell r="A233" t="str">
            <v xml:space="preserve"> </v>
          </cell>
          <cell r="B233" t="str">
            <v>CAPITAL AND RESERVES</v>
          </cell>
        </row>
        <row r="234">
          <cell r="A234" t="str">
            <v>L21000</v>
          </cell>
          <cell r="B234" t="str">
            <v xml:space="preserve"> Share capital</v>
          </cell>
        </row>
        <row r="235">
          <cell r="A235" t="str">
            <v>L21100</v>
          </cell>
          <cell r="B235" t="str">
            <v xml:space="preserve"> Unregistered share capital</v>
          </cell>
        </row>
        <row r="236">
          <cell r="A236" t="str">
            <v>L21400</v>
          </cell>
          <cell r="B236" t="str">
            <v xml:space="preserve"> Share premium account</v>
          </cell>
        </row>
        <row r="237">
          <cell r="A237" t="str">
            <v>L21600</v>
          </cell>
          <cell r="B237" t="str">
            <v xml:space="preserve"> Revaluation reserve</v>
          </cell>
        </row>
        <row r="238">
          <cell r="B238" t="str">
            <v>Other reserves</v>
          </cell>
        </row>
        <row r="239">
          <cell r="A239" t="str">
            <v>L22000</v>
          </cell>
          <cell r="B239" t="str">
            <v xml:space="preserve"> Reserve for own shares</v>
          </cell>
        </row>
        <row r="240">
          <cell r="A240" t="str">
            <v>L22100</v>
          </cell>
          <cell r="B240" t="str">
            <v xml:space="preserve"> Transferred from optional res.and depr.diff.</v>
          </cell>
        </row>
        <row r="241">
          <cell r="A241" t="str">
            <v>L22300</v>
          </cell>
          <cell r="B241" t="str">
            <v xml:space="preserve"> Other reserves</v>
          </cell>
        </row>
        <row r="242">
          <cell r="A242" t="str">
            <v>L22399</v>
          </cell>
          <cell r="B242" t="str">
            <v>Company internal restricted capital</v>
          </cell>
        </row>
        <row r="243">
          <cell r="A243" t="str">
            <v>L22500</v>
          </cell>
          <cell r="B243" t="str">
            <v xml:space="preserve"> Translation adjustment in restricted capital</v>
          </cell>
        </row>
        <row r="244">
          <cell r="B244" t="str">
            <v>Other reserves total</v>
          </cell>
        </row>
        <row r="245">
          <cell r="A245" t="str">
            <v>L22800</v>
          </cell>
          <cell r="B245" t="str">
            <v xml:space="preserve"> Retained earnings</v>
          </cell>
        </row>
        <row r="246">
          <cell r="A246" t="str">
            <v>L22888</v>
          </cell>
          <cell r="B246" t="str">
            <v xml:space="preserve"> Group internal retained earnings</v>
          </cell>
        </row>
        <row r="247">
          <cell r="A247" t="str">
            <v>L22805</v>
          </cell>
          <cell r="B247" t="str">
            <v xml:space="preserve">  Other non-restricted equity</v>
          </cell>
        </row>
        <row r="248">
          <cell r="A248" t="str">
            <v>L22810</v>
          </cell>
          <cell r="B248" t="str">
            <v xml:space="preserve"> Translation adjustment in non-restricted res.at acquis.date</v>
          </cell>
        </row>
        <row r="249">
          <cell r="A249" t="str">
            <v>L22899</v>
          </cell>
          <cell r="B249" t="str">
            <v>Company internal dividends</v>
          </cell>
        </row>
        <row r="250">
          <cell r="A250" t="str">
            <v>L22820</v>
          </cell>
          <cell r="B250" t="str">
            <v xml:space="preserve"> Translation difference in profits brought forward</v>
          </cell>
        </row>
        <row r="251">
          <cell r="A251" t="str">
            <v>L22825</v>
          </cell>
          <cell r="B251" t="str">
            <v xml:space="preserve"> Equity hedging curr.differences</v>
          </cell>
        </row>
        <row r="252">
          <cell r="A252" t="str">
            <v>L22830</v>
          </cell>
          <cell r="B252" t="str">
            <v xml:space="preserve"> Translation difference in profit for the financial year</v>
          </cell>
        </row>
        <row r="253">
          <cell r="A253" t="str">
            <v>L22840</v>
          </cell>
          <cell r="B253" t="str">
            <v xml:space="preserve"> Profit/loss for the financial year</v>
          </cell>
        </row>
        <row r="254">
          <cell r="A254" t="str">
            <v>L22999</v>
          </cell>
          <cell r="B254" t="str">
            <v>Company internal nonrestricted  capital</v>
          </cell>
        </row>
        <row r="255">
          <cell r="A255" t="str">
            <v>L2XXXX</v>
          </cell>
          <cell r="B255" t="str">
            <v>Capital and reserves total</v>
          </cell>
        </row>
        <row r="256">
          <cell r="A256" t="str">
            <v>L23000</v>
          </cell>
          <cell r="B256" t="str">
            <v xml:space="preserve"> MINORITY INTEREST</v>
          </cell>
        </row>
        <row r="257">
          <cell r="A257" t="str">
            <v>L23188</v>
          </cell>
          <cell r="B257" t="str">
            <v>SUBORDINATED LOANS</v>
          </cell>
        </row>
        <row r="258">
          <cell r="B258" t="str">
            <v>OPTIONAL UNTAXED RES. AND ACC. DEPR DIFF.</v>
          </cell>
        </row>
        <row r="259">
          <cell r="A259" t="str">
            <v>L24100</v>
          </cell>
          <cell r="B259" t="str">
            <v xml:space="preserve"> Accumulated depreciation difference</v>
          </cell>
        </row>
        <row r="260">
          <cell r="A260" t="str">
            <v>L24300</v>
          </cell>
          <cell r="B260" t="str">
            <v xml:space="preserve"> Other optional reserves</v>
          </cell>
        </row>
        <row r="261">
          <cell r="A261" t="str">
            <v>L24XXX</v>
          </cell>
          <cell r="B261" t="str">
            <v>Optional untaxed res. and acc. depr. difference total</v>
          </cell>
        </row>
        <row r="262">
          <cell r="B262" t="str">
            <v>CAPITAL, RESERVES AND MINORITY INTER. TOTAL</v>
          </cell>
        </row>
        <row r="263">
          <cell r="B263" t="str">
            <v>OBLIGATORY PROVISIONS</v>
          </cell>
        </row>
        <row r="264">
          <cell r="A264" t="str">
            <v>L41000</v>
          </cell>
          <cell r="B264" t="str">
            <v xml:space="preserve"> Provisions for pensions</v>
          </cell>
        </row>
        <row r="265">
          <cell r="A265" t="str">
            <v>L41010</v>
          </cell>
          <cell r="B265" t="str">
            <v xml:space="preserve"> Uncovered pension liability (not in expenses)</v>
          </cell>
        </row>
        <row r="266">
          <cell r="A266" t="str">
            <v>L42000</v>
          </cell>
          <cell r="B266" t="str">
            <v xml:space="preserve"> Provisions for taxation</v>
          </cell>
        </row>
        <row r="267">
          <cell r="A267" t="str">
            <v>L43000</v>
          </cell>
          <cell r="B267" t="str">
            <v xml:space="preserve"> Other provisions</v>
          </cell>
        </row>
        <row r="268">
          <cell r="A268" t="str">
            <v>L43XXX</v>
          </cell>
          <cell r="B268" t="str">
            <v>Obligatory provisions total</v>
          </cell>
        </row>
        <row r="269">
          <cell r="A269" t="str">
            <v xml:space="preserve"> </v>
          </cell>
          <cell r="B269" t="str">
            <v>CREDITORS</v>
          </cell>
        </row>
        <row r="270">
          <cell r="A270" t="str">
            <v xml:space="preserve"> </v>
          </cell>
          <cell r="B270" t="str">
            <v>Non-current creditors</v>
          </cell>
        </row>
        <row r="271">
          <cell r="B271" t="str">
            <v>Interest bearing</v>
          </cell>
        </row>
        <row r="272">
          <cell r="A272" t="str">
            <v>L73100</v>
          </cell>
          <cell r="B272" t="str">
            <v xml:space="preserve">  Bonds and debenture loans</v>
          </cell>
        </row>
        <row r="273">
          <cell r="A273" t="str">
            <v>L73200</v>
          </cell>
          <cell r="B273" t="str">
            <v xml:space="preserve">  Convertible bonds</v>
          </cell>
        </row>
        <row r="274">
          <cell r="A274" t="str">
            <v>L73300</v>
          </cell>
          <cell r="B274" t="str">
            <v xml:space="preserve">  Loans from credit institutions</v>
          </cell>
        </row>
        <row r="275">
          <cell r="A275" t="str">
            <v>L73400</v>
          </cell>
          <cell r="B275" t="str">
            <v xml:space="preserve">  Interest bearing Pension loans</v>
          </cell>
        </row>
        <row r="276">
          <cell r="A276" t="str">
            <v>L73500</v>
          </cell>
          <cell r="B276" t="str">
            <v xml:space="preserve">  Bills of exchange payable</v>
          </cell>
        </row>
        <row r="277">
          <cell r="A277" t="str">
            <v>L73688</v>
          </cell>
          <cell r="B277" t="str">
            <v xml:space="preserve">  Long-term loans to Group companies</v>
          </cell>
        </row>
        <row r="278">
          <cell r="A278" t="str">
            <v>L73699</v>
          </cell>
          <cell r="B278" t="str">
            <v xml:space="preserve">Company internal long-term loans </v>
          </cell>
        </row>
        <row r="279">
          <cell r="A279" t="str">
            <v>L73800</v>
          </cell>
          <cell r="B279" t="str">
            <v xml:space="preserve">  Long-term loans to associated companies</v>
          </cell>
        </row>
        <row r="280">
          <cell r="A280" t="str">
            <v>L73900</v>
          </cell>
          <cell r="B280" t="str">
            <v xml:space="preserve">  Other long-term interest bearing loans</v>
          </cell>
        </row>
        <row r="281">
          <cell r="B281" t="str">
            <v>Interest bearing total</v>
          </cell>
        </row>
        <row r="282">
          <cell r="B282" t="str">
            <v xml:space="preserve">Non-interest bearing </v>
          </cell>
        </row>
        <row r="283">
          <cell r="A283" t="str">
            <v>L74000</v>
          </cell>
          <cell r="B283" t="str">
            <v xml:space="preserve"> Non-interest bearing pension loans</v>
          </cell>
        </row>
        <row r="284">
          <cell r="A284" t="str">
            <v>L74100</v>
          </cell>
          <cell r="B284" t="str">
            <v xml:space="preserve"> Deferred tax liability</v>
          </cell>
        </row>
        <row r="285">
          <cell r="A285" t="str">
            <v>L74110</v>
          </cell>
          <cell r="B285" t="str">
            <v xml:space="preserve"> Long-term advance payments</v>
          </cell>
        </row>
        <row r="286">
          <cell r="A286" t="str">
            <v>L74288</v>
          </cell>
          <cell r="B286" t="str">
            <v xml:space="preserve"> Other intragroup long-term non-interest bearing creditors</v>
          </cell>
        </row>
        <row r="287">
          <cell r="A287" t="str">
            <v>L74299</v>
          </cell>
          <cell r="B287" t="str">
            <v>Company internal long-term non-interest bearing creditors</v>
          </cell>
        </row>
        <row r="288">
          <cell r="A288" t="str">
            <v>L74600</v>
          </cell>
          <cell r="B288" t="str">
            <v xml:space="preserve"> Other long-term non-interest bearing creditors</v>
          </cell>
        </row>
        <row r="289">
          <cell r="A289" t="str">
            <v>L74700</v>
          </cell>
          <cell r="B289" t="str">
            <v xml:space="preserve"> Long-term non-int. bearing amounts owed to associated companies</v>
          </cell>
        </row>
        <row r="290">
          <cell r="B290" t="str">
            <v>Non-interest bearing total</v>
          </cell>
        </row>
        <row r="291">
          <cell r="B291" t="str">
            <v>Non-current creditors total</v>
          </cell>
        </row>
        <row r="292">
          <cell r="A292" t="str">
            <v xml:space="preserve"> </v>
          </cell>
          <cell r="B292" t="str">
            <v>Current creditors</v>
          </cell>
        </row>
        <row r="293">
          <cell r="B293" t="str">
            <v>Interest bearing</v>
          </cell>
        </row>
        <row r="294">
          <cell r="A294" t="str">
            <v>L76100</v>
          </cell>
          <cell r="B294" t="str">
            <v xml:space="preserve"> Loans from credit institutions</v>
          </cell>
        </row>
        <row r="295">
          <cell r="A295" t="str">
            <v>L76300</v>
          </cell>
          <cell r="B295" t="str">
            <v xml:space="preserve"> Short-term interest bearing pension loans</v>
          </cell>
        </row>
        <row r="296">
          <cell r="A296" t="str">
            <v>L76488</v>
          </cell>
          <cell r="B296" t="str">
            <v xml:space="preserve">  Short-term interest bearing amounts owed to Group companies</v>
          </cell>
        </row>
        <row r="297">
          <cell r="A297" t="str">
            <v>L76499</v>
          </cell>
          <cell r="B297" t="str">
            <v>Company internal short-term interest bearing loans</v>
          </cell>
        </row>
        <row r="298">
          <cell r="A298" t="str">
            <v>L76600</v>
          </cell>
          <cell r="B298" t="str">
            <v xml:space="preserve"> Short-term int. bearing amounts owed to associated companies </v>
          </cell>
        </row>
        <row r="299">
          <cell r="A299" t="str">
            <v>L76800</v>
          </cell>
          <cell r="B299" t="str">
            <v xml:space="preserve"> Bills of exchange payable</v>
          </cell>
        </row>
        <row r="300">
          <cell r="A300" t="str">
            <v>L76900</v>
          </cell>
          <cell r="B300" t="str">
            <v xml:space="preserve"> Other short-term interest bearing creditors</v>
          </cell>
        </row>
        <row r="301">
          <cell r="B301" t="str">
            <v>Interest bearing short-term creditors total</v>
          </cell>
        </row>
        <row r="302">
          <cell r="B302" t="str">
            <v>Non-interest bearing</v>
          </cell>
        </row>
        <row r="303">
          <cell r="A303" t="str">
            <v>L78000</v>
          </cell>
          <cell r="B303" t="str">
            <v xml:space="preserve"> Group external advance payments</v>
          </cell>
        </row>
        <row r="304">
          <cell r="A304" t="str">
            <v>L78010</v>
          </cell>
          <cell r="B304" t="str">
            <v xml:space="preserve"> Advance payments from associated companies</v>
          </cell>
        </row>
        <row r="305">
          <cell r="A305" t="str">
            <v>L78088</v>
          </cell>
          <cell r="B305" t="str">
            <v xml:space="preserve"> Advance payments from Group companies</v>
          </cell>
        </row>
        <row r="306">
          <cell r="A306" t="str">
            <v>L78100</v>
          </cell>
          <cell r="B306" t="str">
            <v xml:space="preserve"> Group external trade creditors </v>
          </cell>
        </row>
        <row r="307">
          <cell r="A307" t="str">
            <v>L7817A</v>
          </cell>
          <cell r="B307" t="str">
            <v xml:space="preserve"> Intragroup trade creditors, autom. recording</v>
          </cell>
        </row>
        <row r="308">
          <cell r="A308" t="str">
            <v>L78188</v>
          </cell>
          <cell r="B308" t="str">
            <v xml:space="preserve"> Intragroup trade creditors </v>
          </cell>
        </row>
        <row r="309">
          <cell r="A309" t="str">
            <v>L78199</v>
          </cell>
          <cell r="B309" t="str">
            <v xml:space="preserve">Company internal trade creditors </v>
          </cell>
        </row>
        <row r="310">
          <cell r="A310" t="str">
            <v>L78200</v>
          </cell>
          <cell r="B310" t="str">
            <v xml:space="preserve"> Trade creditors to associated companies</v>
          </cell>
        </row>
        <row r="311">
          <cell r="A311" t="str">
            <v>L78320</v>
          </cell>
          <cell r="B311" t="str">
            <v xml:space="preserve">  Unpaid interests (payable)</v>
          </cell>
        </row>
        <row r="312">
          <cell r="A312" t="str">
            <v>L78288</v>
          </cell>
          <cell r="B312" t="str">
            <v xml:space="preserve">  Inragroup unpaid  interests ( payables)</v>
          </cell>
        </row>
        <row r="313">
          <cell r="A313" t="str">
            <v>L78488</v>
          </cell>
          <cell r="B313" t="str">
            <v xml:space="preserve"> Outstanding intra group FX forwards ( payables)</v>
          </cell>
        </row>
        <row r="314">
          <cell r="A314" t="str">
            <v>L78388</v>
          </cell>
          <cell r="B314" t="str">
            <v xml:space="preserve"> Unpaid group contributions ( payables)</v>
          </cell>
        </row>
        <row r="315">
          <cell r="A315" t="str">
            <v>L78910</v>
          </cell>
          <cell r="B315" t="str">
            <v>Unpaid (income) taxes</v>
          </cell>
        </row>
        <row r="316">
          <cell r="A316" t="str">
            <v>L78300</v>
          </cell>
          <cell r="B316" t="str">
            <v xml:space="preserve"> Other accruals and deferred income</v>
          </cell>
        </row>
        <row r="317">
          <cell r="A317" t="str">
            <v>L78588</v>
          </cell>
          <cell r="B317" t="str">
            <v xml:space="preserve"> Other intragroup short-term non-interest bearing creditors</v>
          </cell>
        </row>
        <row r="318">
          <cell r="A318" t="str">
            <v>L78599</v>
          </cell>
          <cell r="B318" t="str">
            <v>Company internal short-term non-interest bearing creditors</v>
          </cell>
        </row>
        <row r="319">
          <cell r="A319" t="str">
            <v>L78700</v>
          </cell>
          <cell r="B319" t="str">
            <v xml:space="preserve"> Other short-term non-interest bearing amounts owed to associated companies</v>
          </cell>
        </row>
        <row r="320">
          <cell r="A320" t="str">
            <v>L78900</v>
          </cell>
          <cell r="B320" t="str">
            <v xml:space="preserve"> Other short-term non-interest bearing creditors (inc.tax,personell)</v>
          </cell>
        </row>
        <row r="321">
          <cell r="B321" t="str">
            <v>Non-interest short-term creditors total</v>
          </cell>
        </row>
        <row r="322">
          <cell r="B322" t="str">
            <v>Current creditors total</v>
          </cell>
        </row>
        <row r="323">
          <cell r="A323" t="str">
            <v>L80100</v>
          </cell>
          <cell r="B323" t="str">
            <v>CREDITORS TOTAL</v>
          </cell>
        </row>
        <row r="324">
          <cell r="B324" t="str">
            <v>CREDITORS AND PROVISIONS FOR LIABILITIES AND CHARGES TOTAL</v>
          </cell>
        </row>
        <row r="325">
          <cell r="A325" t="str">
            <v>L80200</v>
          </cell>
          <cell r="B325" t="str">
            <v>LIABILITIES TOTAL</v>
          </cell>
        </row>
        <row r="327">
          <cell r="A327" t="str">
            <v>L99999</v>
          </cell>
          <cell r="B327" t="str">
            <v>DIFFERENCE IN BALANCE SHEET</v>
          </cell>
        </row>
        <row r="328">
          <cell r="A328" t="str">
            <v>PLINV</v>
          </cell>
          <cell r="B328" t="str">
            <v>DIFF. IN CHANGE IN FINISHED PRODUCTS INV.</v>
          </cell>
        </row>
        <row r="330">
          <cell r="B330" t="str">
            <v>PERSONNEL</v>
          </cell>
        </row>
        <row r="332">
          <cell r="A332" t="str">
            <v>XH110</v>
          </cell>
          <cell r="B332" t="str">
            <v>Permanent  staff</v>
          </cell>
        </row>
        <row r="333">
          <cell r="A333" t="str">
            <v>XH120</v>
          </cell>
          <cell r="B333" t="str">
            <v>Permanent  workers</v>
          </cell>
        </row>
        <row r="334">
          <cell r="A334" t="str">
            <v>XH130</v>
          </cell>
          <cell r="B334" t="str">
            <v>Permanent personnel total</v>
          </cell>
        </row>
        <row r="336">
          <cell r="A336" t="str">
            <v>XH140</v>
          </cell>
          <cell r="B336" t="str">
            <v>Temporary  staff</v>
          </cell>
        </row>
        <row r="337">
          <cell r="A337" t="str">
            <v>XH150</v>
          </cell>
          <cell r="B337" t="str">
            <v>Temporary  workers</v>
          </cell>
        </row>
        <row r="338">
          <cell r="A338" t="str">
            <v>XH160</v>
          </cell>
          <cell r="B338" t="str">
            <v>Temporary  personnel total</v>
          </cell>
        </row>
        <row r="340">
          <cell r="A340" t="str">
            <v>XH180</v>
          </cell>
          <cell r="B340" t="str">
            <v>Own workers total</v>
          </cell>
        </row>
        <row r="341">
          <cell r="A341" t="str">
            <v>XH170</v>
          </cell>
          <cell r="B341" t="str">
            <v>Own staff total</v>
          </cell>
        </row>
        <row r="342">
          <cell r="A342" t="str">
            <v>XH190</v>
          </cell>
          <cell r="B342" t="str">
            <v>Payroll total</v>
          </cell>
        </row>
        <row r="344">
          <cell r="A344" t="str">
            <v>XH230</v>
          </cell>
          <cell r="B344" t="str">
            <v>Laid-off personnel</v>
          </cell>
        </row>
        <row r="345">
          <cell r="A345" t="str">
            <v>XH220</v>
          </cell>
          <cell r="B345" t="str">
            <v>Long absences</v>
          </cell>
        </row>
        <row r="346">
          <cell r="A346" t="str">
            <v>XH235</v>
          </cell>
          <cell r="B346" t="str">
            <v>Personnel  absent total</v>
          </cell>
        </row>
        <row r="348">
          <cell r="A348" t="str">
            <v>XH240</v>
          </cell>
          <cell r="B348" t="str">
            <v>Own active personnel</v>
          </cell>
        </row>
        <row r="350">
          <cell r="A350" t="str">
            <v>XH200</v>
          </cell>
          <cell r="B350" t="str">
            <v>Pers. required for revamping</v>
          </cell>
        </row>
        <row r="351">
          <cell r="A351" t="str">
            <v>XH203</v>
          </cell>
          <cell r="B351" t="str">
            <v>Pers. required for expansion</v>
          </cell>
        </row>
        <row r="352">
          <cell r="A352" t="str">
            <v>XH205</v>
          </cell>
          <cell r="B352" t="str">
            <v>External outside payroll</v>
          </cell>
        </row>
        <row r="354">
          <cell r="A354" t="str">
            <v>XH100</v>
          </cell>
          <cell r="B354" t="str">
            <v>Active personnel total</v>
          </cell>
        </row>
        <row r="355">
          <cell r="A355" t="str">
            <v>XH210</v>
          </cell>
          <cell r="B355" t="str">
            <v>Personnel total</v>
          </cell>
        </row>
        <row r="358">
          <cell r="B358" t="str">
            <v>INFORMATION FOR KEY FIGURES ETC.</v>
          </cell>
        </row>
        <row r="360">
          <cell r="A360" t="str">
            <v>X20000</v>
          </cell>
          <cell r="B360" t="str">
            <v>Invoicing total; V.A.T included</v>
          </cell>
        </row>
        <row r="361">
          <cell r="A361" t="str">
            <v>X20010</v>
          </cell>
          <cell r="B361" t="str">
            <v>Invoicing RR-Group internal; V.A.T included</v>
          </cell>
        </row>
        <row r="363">
          <cell r="A363" t="str">
            <v>XP110</v>
          </cell>
          <cell r="B363" t="str">
            <v>Steel production Raahe (1000 t)</v>
          </cell>
        </row>
        <row r="364">
          <cell r="A364" t="str">
            <v>XP115</v>
          </cell>
          <cell r="B364" t="str">
            <v>Division internal deliveries (1000 t)</v>
          </cell>
        </row>
        <row r="365">
          <cell r="A365" t="str">
            <v>XP100</v>
          </cell>
          <cell r="B365" t="str">
            <v>Prime production (1000 t)</v>
          </cell>
        </row>
        <row r="368">
          <cell r="B368" t="str">
            <v>INVESTMENTS</v>
          </cell>
        </row>
        <row r="369">
          <cell r="A369" t="str">
            <v>RF1000</v>
          </cell>
          <cell r="B369" t="str">
            <v>Intangible investments</v>
          </cell>
        </row>
        <row r="370">
          <cell r="A370" t="str">
            <v>RF1088</v>
          </cell>
          <cell r="B370" t="str">
            <v xml:space="preserve"> - Intragroup intang.investments(incl.on prev.row)</v>
          </cell>
        </row>
        <row r="371">
          <cell r="A371" t="str">
            <v>RF2000</v>
          </cell>
          <cell r="B371" t="str">
            <v>Tangible investments</v>
          </cell>
        </row>
        <row r="372">
          <cell r="A372" t="str">
            <v>RF2088</v>
          </cell>
          <cell r="B372" t="str">
            <v xml:space="preserve"> - Intragroup tang.investments(incl.on prev.row)</v>
          </cell>
        </row>
        <row r="373">
          <cell r="A373" t="str">
            <v>RF3000</v>
          </cell>
          <cell r="B373" t="str">
            <v>Investment in stocks and shares</v>
          </cell>
        </row>
        <row r="374">
          <cell r="A374" t="str">
            <v>RF3088</v>
          </cell>
          <cell r="B374" t="str">
            <v xml:space="preserve"> - Group intern.inv. in shares(incl. prev.row)</v>
          </cell>
        </row>
        <row r="375">
          <cell r="A375" t="str">
            <v>RF3990</v>
          </cell>
          <cell r="B375" t="str">
            <v>GROSS INVESTMENTS</v>
          </cell>
        </row>
        <row r="376">
          <cell r="A376" t="str">
            <v>RF3999</v>
          </cell>
          <cell r="B376" t="str">
            <v>RAUTARUUKKI GROUP EXTERNAL GROSS  INVEST.</v>
          </cell>
        </row>
        <row r="378">
          <cell r="B378" t="str">
            <v>FIXED ASSET SALES</v>
          </cell>
        </row>
        <row r="379">
          <cell r="A379" t="str">
            <v>RF5000</v>
          </cell>
          <cell r="B379" t="str">
            <v>Sales of intangible assets</v>
          </cell>
        </row>
        <row r="380">
          <cell r="A380" t="str">
            <v>RF5088</v>
          </cell>
          <cell r="B380" t="str">
            <v xml:space="preserve"> - Intragroup sales on intang.(incl.on prev.row)</v>
          </cell>
        </row>
        <row r="381">
          <cell r="A381" t="str">
            <v>RF6000</v>
          </cell>
          <cell r="B381" t="str">
            <v>Sales of tangible assets</v>
          </cell>
        </row>
        <row r="382">
          <cell r="A382" t="str">
            <v>RF6088</v>
          </cell>
          <cell r="B382" t="str">
            <v xml:space="preserve"> - Intragroup sales of tang.assets(incl.on prev.row)</v>
          </cell>
        </row>
        <row r="383">
          <cell r="A383" t="str">
            <v>RF7000</v>
          </cell>
          <cell r="B383" t="str">
            <v>Sales of stocks and shares</v>
          </cell>
        </row>
        <row r="384">
          <cell r="A384" t="str">
            <v>RF7088</v>
          </cell>
          <cell r="B384" t="str">
            <v xml:space="preserve"> - Intragroup sales of stocks and shares(incl.on prev.row)</v>
          </cell>
        </row>
        <row r="385">
          <cell r="A385" t="str">
            <v>RF7100</v>
          </cell>
          <cell r="B385" t="str">
            <v>FIXED ASSET SALES TOTAL</v>
          </cell>
        </row>
        <row r="386">
          <cell r="A386" t="str">
            <v>RF7200</v>
          </cell>
          <cell r="B386" t="str">
            <v>RAUTARUUKKI GROUP EXTERNAL  SALES OF FIXED ASSETS</v>
          </cell>
        </row>
        <row r="388">
          <cell r="A388" t="str">
            <v>RF8000</v>
          </cell>
          <cell r="B388" t="str">
            <v>PROFIT(+)OR LOSS(-)ON SALES OF FIXED ASSETS</v>
          </cell>
        </row>
        <row r="389">
          <cell r="A389" t="str">
            <v>RF8010</v>
          </cell>
          <cell r="B389" t="str">
            <v xml:space="preserve"> - From sales of external shares and other investments</v>
          </cell>
        </row>
        <row r="390">
          <cell r="A390" t="str">
            <v>RF8188</v>
          </cell>
          <cell r="B390" t="str">
            <v xml:space="preserve"> -Intragroup profits and loss of fixed assets</v>
          </cell>
        </row>
        <row r="391">
          <cell r="A391" t="str">
            <v>RF8110</v>
          </cell>
          <cell r="B391" t="str">
            <v>GROUP EXTERN.PROFIT/LOSS ON FIXED ASSETS</v>
          </cell>
        </row>
        <row r="393">
          <cell r="A393" t="str">
            <v>RF8555</v>
          </cell>
          <cell r="B393" t="str">
            <v>Unpaid investments , 1.1.</v>
          </cell>
        </row>
        <row r="394">
          <cell r="A394" t="str">
            <v>RF8557</v>
          </cell>
          <cell r="B394" t="str">
            <v>Unpaid investments, period end</v>
          </cell>
        </row>
        <row r="395">
          <cell r="A395" t="str">
            <v>RF8559</v>
          </cell>
          <cell r="B395" t="str">
            <v>Change in unpaid investemens</v>
          </cell>
        </row>
        <row r="396">
          <cell r="A396" t="str">
            <v>RF8200</v>
          </cell>
          <cell r="B396" t="str">
            <v>NET INVESTMENTS</v>
          </cell>
        </row>
        <row r="397">
          <cell r="A397" t="str">
            <v>RF8210</v>
          </cell>
          <cell r="B397" t="str">
            <v>RR GROUP EXTERNAL NET INVESTMENTS</v>
          </cell>
        </row>
        <row r="399">
          <cell r="B399" t="str">
            <v>MATCHING FIGURES</v>
          </cell>
        </row>
        <row r="400">
          <cell r="A400" t="str">
            <v>RF8300</v>
          </cell>
          <cell r="B400" t="str">
            <v xml:space="preserve"> - Intangible assets 1.1.</v>
          </cell>
        </row>
        <row r="401">
          <cell r="A401" t="str">
            <v>RF8310</v>
          </cell>
          <cell r="B401" t="str">
            <v xml:space="preserve"> - Tangible assets 1.1.</v>
          </cell>
        </row>
        <row r="402">
          <cell r="A402" t="str">
            <v>RF8320</v>
          </cell>
          <cell r="B402" t="str">
            <v xml:space="preserve"> - Subsidiary shares 1.1.</v>
          </cell>
        </row>
        <row r="403">
          <cell r="A403" t="str">
            <v>RF8330</v>
          </cell>
          <cell r="B403" t="str">
            <v xml:space="preserve"> - Other stocks and shares 1.1.</v>
          </cell>
        </row>
        <row r="404">
          <cell r="B404" t="str">
            <v>Fixed asset in the beginning of the year</v>
          </cell>
        </row>
        <row r="405">
          <cell r="A405" t="str">
            <v>RF8500</v>
          </cell>
          <cell r="B405" t="str">
            <v>Intangible assets in the end of the period</v>
          </cell>
        </row>
        <row r="406">
          <cell r="A406" t="str">
            <v>RF8510</v>
          </cell>
          <cell r="B406" t="str">
            <v>Tangible assets in the end of the period</v>
          </cell>
        </row>
        <row r="407">
          <cell r="A407" t="str">
            <v>RF8520</v>
          </cell>
          <cell r="B407" t="str">
            <v>Stocs and shares in the end of the period</v>
          </cell>
        </row>
        <row r="409">
          <cell r="A409" t="str">
            <v>RF8530</v>
          </cell>
          <cell r="B409" t="str">
            <v>Depreciation</v>
          </cell>
        </row>
        <row r="410">
          <cell r="A410" t="str">
            <v>RF8550</v>
          </cell>
          <cell r="B410" t="str">
            <v>NET INVESTMENTS</v>
          </cell>
        </row>
        <row r="411">
          <cell r="A411" t="str">
            <v>RF8559</v>
          </cell>
          <cell r="B411" t="str">
            <v>Change in unpaid investments</v>
          </cell>
        </row>
        <row r="412">
          <cell r="B412" t="str">
            <v>PROFIT(+)OR LOSS(-)ON SALES OF FIXED ASSETS</v>
          </cell>
        </row>
        <row r="413">
          <cell r="A413" t="str">
            <v>RF8560</v>
          </cell>
          <cell r="B413" t="str">
            <v xml:space="preserve"> - Revaluations (+/-)</v>
          </cell>
        </row>
        <row r="414">
          <cell r="A414" t="str">
            <v>RF8565</v>
          </cell>
        </row>
        <row r="415">
          <cell r="A415" t="str">
            <v>RF8570</v>
          </cell>
          <cell r="B415" t="str">
            <v xml:space="preserve"> Translation adjustments</v>
          </cell>
        </row>
        <row r="416">
          <cell r="A416" t="str">
            <v>RF8561</v>
          </cell>
          <cell r="B416" t="str">
            <v xml:space="preserve"> - Changes from i.e. mergers (not paid), Group internal</v>
          </cell>
        </row>
        <row r="417">
          <cell r="A417" t="str">
            <v>RF8562</v>
          </cell>
          <cell r="B417" t="str">
            <v xml:space="preserve"> - Changes from i.e. mergers (not paid), Group external</v>
          </cell>
        </row>
        <row r="418">
          <cell r="A418" t="str">
            <v>RF8580</v>
          </cell>
          <cell r="B418" t="str">
            <v>FIXED ASSET CHANGE</v>
          </cell>
        </row>
        <row r="419">
          <cell r="A419" t="str">
            <v>RF8590</v>
          </cell>
          <cell r="B419" t="str">
            <v>NET INVESTMENTS IN CALCULATION ABOVE</v>
          </cell>
        </row>
        <row r="420">
          <cell r="A420" t="str">
            <v>RF8599</v>
          </cell>
          <cell r="B420" t="str">
            <v>DIFFERENCE (should be=0)</v>
          </cell>
        </row>
        <row r="421">
          <cell r="A421" t="str">
            <v>RF8600</v>
          </cell>
          <cell r="B421" t="str">
            <v>Investments booked to expenses</v>
          </cell>
        </row>
        <row r="422">
          <cell r="A422" t="str">
            <v>RF8610</v>
          </cell>
          <cell r="B422" t="str">
            <v>Investments booked to expenses and activated, total</v>
          </cell>
        </row>
        <row r="424">
          <cell r="B424" t="str">
            <v>NET WORKING CAPITAL</v>
          </cell>
        </row>
        <row r="425">
          <cell r="A425" t="str">
            <v>RW1000</v>
          </cell>
          <cell r="B425" t="str">
            <v>Inventories</v>
          </cell>
        </row>
        <row r="426">
          <cell r="A426" t="str">
            <v>RW1001</v>
          </cell>
          <cell r="B426" t="str">
            <v>- Adjustments in inventories</v>
          </cell>
        </row>
        <row r="427">
          <cell r="A427" t="str">
            <v>RW1010</v>
          </cell>
          <cell r="B427" t="str">
            <v>Accounts receivable</v>
          </cell>
        </row>
        <row r="428">
          <cell r="A428" t="str">
            <v>RW1011</v>
          </cell>
          <cell r="B428" t="str">
            <v xml:space="preserve"> - Adjustments in acc.receivables</v>
          </cell>
        </row>
        <row r="429">
          <cell r="A429" t="str">
            <v>RW1020</v>
          </cell>
          <cell r="B429" t="str">
            <v>Other short term receivable</v>
          </cell>
        </row>
        <row r="430">
          <cell r="A430" t="str">
            <v>RW1021</v>
          </cell>
          <cell r="B430" t="str">
            <v xml:space="preserve"> - Adjustments in other receivable</v>
          </cell>
        </row>
        <row r="431">
          <cell r="A431" t="str">
            <v>RW1030</v>
          </cell>
          <cell r="B431" t="str">
            <v>Accounts payable</v>
          </cell>
        </row>
        <row r="432">
          <cell r="A432" t="str">
            <v>RW1032</v>
          </cell>
          <cell r="B432" t="str">
            <v xml:space="preserve"> - Unpaid investments</v>
          </cell>
        </row>
        <row r="433">
          <cell r="A433" t="str">
            <v>RW1031</v>
          </cell>
          <cell r="B433" t="str">
            <v xml:space="preserve"> - Adjustments to acc. payable</v>
          </cell>
        </row>
        <row r="434">
          <cell r="A434" t="str">
            <v>RW1040</v>
          </cell>
          <cell r="B434" t="str">
            <v>Other short term debt</v>
          </cell>
        </row>
        <row r="435">
          <cell r="A435" t="str">
            <v>RW1041</v>
          </cell>
          <cell r="B435" t="str">
            <v xml:space="preserve"> - Adjustments in other short term debt</v>
          </cell>
        </row>
        <row r="436">
          <cell r="A436" t="str">
            <v>RW1100</v>
          </cell>
          <cell r="B436" t="str">
            <v>NET WORKING CAPITAL</v>
          </cell>
        </row>
        <row r="437">
          <cell r="B437" t="str">
            <v>Adjustments, total</v>
          </cell>
        </row>
        <row r="438">
          <cell r="A438" t="str">
            <v>RW1200</v>
          </cell>
          <cell r="B438" t="str">
            <v>CHANGE IN NET WORKING CAPITAL</v>
          </cell>
        </row>
        <row r="439">
          <cell r="A439" t="str">
            <v>RW1300</v>
          </cell>
          <cell r="B439" t="str">
            <v>NET WORKING CAPITAL EXCLUDING ACCRUALS</v>
          </cell>
        </row>
        <row r="440">
          <cell r="B440" t="str">
            <v>ADJUSTMENTS IN CASH FLOW FROM OPERATIONS</v>
          </cell>
        </row>
        <row r="441">
          <cell r="A441" t="str">
            <v>RW010</v>
          </cell>
          <cell r="B441" t="str">
            <v>Unrealized currency exch.differenses</v>
          </cell>
        </row>
        <row r="442">
          <cell r="A442" t="str">
            <v>RW015</v>
          </cell>
          <cell r="B442" t="str">
            <v>Unpaid taxes</v>
          </cell>
        </row>
        <row r="443">
          <cell r="A443" t="str">
            <v>RW019</v>
          </cell>
          <cell r="B443" t="str">
            <v xml:space="preserve">Unpaid other operating income </v>
          </cell>
        </row>
        <row r="444">
          <cell r="A444" t="str">
            <v>RW020</v>
          </cell>
          <cell r="B444" t="str">
            <v>Unpaid other operating expenses</v>
          </cell>
        </row>
        <row r="445">
          <cell r="A445" t="str">
            <v>RW030</v>
          </cell>
          <cell r="B445" t="str">
            <v>Unpaid other operating income</v>
          </cell>
        </row>
        <row r="446">
          <cell r="A446" t="str">
            <v>RW040</v>
          </cell>
          <cell r="B446" t="str">
            <v>Unpaid other operating expenses</v>
          </cell>
        </row>
        <row r="447">
          <cell r="A447" t="str">
            <v>RW050</v>
          </cell>
          <cell r="B447" t="str">
            <v>Unpaid extraordinary items</v>
          </cell>
        </row>
        <row r="448">
          <cell r="A448" t="str">
            <v>RW060</v>
          </cell>
          <cell r="B448" t="str">
            <v>Adjustments to interest bearing liabilities</v>
          </cell>
        </row>
        <row r="449">
          <cell r="A449" t="str">
            <v>RW070</v>
          </cell>
          <cell r="B449" t="str">
            <v>Adjustments to non-inter.bear. liabil.and provis.</v>
          </cell>
        </row>
        <row r="451">
          <cell r="B451" t="str">
            <v>KEY FIGURES</v>
          </cell>
        </row>
        <row r="453">
          <cell r="B453" t="str">
            <v>GROSS MARGIN</v>
          </cell>
        </row>
        <row r="454">
          <cell r="B454" t="str">
            <v>OPERATING INCOME</v>
          </cell>
        </row>
        <row r="455">
          <cell r="B455" t="str">
            <v>INCOME FROM OPERATIONS</v>
          </cell>
        </row>
        <row r="457">
          <cell r="B457" t="str">
            <v>GROSS MARGIN/ OPERATING INCOME (%)</v>
          </cell>
        </row>
        <row r="458">
          <cell r="B458" t="str">
            <v>OPERATING PROFIT/ OPERATING INCOME (%)</v>
          </cell>
        </row>
        <row r="459">
          <cell r="B459" t="str">
            <v>RETURN ON NET ASSETS (RONA) %</v>
          </cell>
        </row>
        <row r="460">
          <cell r="B460" t="str">
            <v>EQUITY (%)</v>
          </cell>
        </row>
        <row r="461">
          <cell r="B461" t="str">
            <v>INVESTMENT PAYOUT RATIO</v>
          </cell>
        </row>
        <row r="463">
          <cell r="B463" t="str">
            <v>NETWORKING CAPITAL (E &amp; I)</v>
          </cell>
        </row>
        <row r="464">
          <cell r="B464" t="str">
            <v>BALANCE SHEET WORKING CAPITAL, EXT</v>
          </cell>
        </row>
        <row r="466">
          <cell r="B466" t="str">
            <v>ACC. RECEIVABLE/ TURNAROUND</v>
          </cell>
        </row>
        <row r="467">
          <cell r="B467" t="str">
            <v>NOTE! ACC. RECEIV./ TURNAR. calc. from ext turnov (used in Group monthly rep.)</v>
          </cell>
        </row>
        <row r="468">
          <cell r="B468" t="str">
            <v>STOCKS/ TURNOVER (%)</v>
          </cell>
        </row>
        <row r="469">
          <cell r="B469" t="str">
            <v>ACCOUNT PAYABLE / TURNARAUND</v>
          </cell>
        </row>
        <row r="470">
          <cell r="B470" t="str">
            <v>PURCHASES OF MATERIAL/TURNOVER (%)</v>
          </cell>
        </row>
        <row r="471">
          <cell r="B471" t="str">
            <v>RETURN ON (total) ASSETS (ROA) %</v>
          </cell>
        </row>
        <row r="473">
          <cell r="B473" t="str">
            <v>INT. BEARING NET LIABILITIES</v>
          </cell>
        </row>
        <row r="474">
          <cell r="B474" t="str">
            <v>GEARING</v>
          </cell>
        </row>
        <row r="476">
          <cell r="B476" t="str">
            <v xml:space="preserve">CAPITAL EMPLOYED, EXCLUDING OWN SHARES, IN THE END OF PERIOD </v>
          </cell>
        </row>
        <row r="477">
          <cell r="B477" t="str">
            <v>RONA, UPPERS</v>
          </cell>
        </row>
        <row r="478">
          <cell r="B478" t="str">
            <v>RONA, DOWNERS</v>
          </cell>
        </row>
        <row r="481">
          <cell r="B481" t="str">
            <v>CASH FLOW  STATEMENT</v>
          </cell>
        </row>
        <row r="482">
          <cell r="B482" t="str">
            <v>(New formula from year 2000, budget figures not completely comparable)</v>
          </cell>
        </row>
        <row r="483">
          <cell r="B483" t="str">
            <v>M €</v>
          </cell>
        </row>
        <row r="484">
          <cell r="B484" t="str">
            <v>CASH FLOW FROM OPERATING ACTIVITIES</v>
          </cell>
        </row>
        <row r="485">
          <cell r="B485" t="str">
            <v xml:space="preserve">   OPERATING PROFIT</v>
          </cell>
        </row>
        <row r="486">
          <cell r="B486" t="str">
            <v xml:space="preserve">   DEPRECIATION</v>
          </cell>
        </row>
        <row r="487">
          <cell r="B487" t="str">
            <v xml:space="preserve">   OTHER ADJUSTMENTS</v>
          </cell>
        </row>
        <row r="488">
          <cell r="B488" t="str">
            <v>CASH FLOW BEFORE WORKING CAPITAL CHANGES</v>
          </cell>
        </row>
        <row r="489">
          <cell r="B489" t="str">
            <v>CHANGE IN WORKING CAPITAL</v>
          </cell>
        </row>
        <row r="490">
          <cell r="B490" t="str">
            <v xml:space="preserve">   CHANGE IN CURRENT NON-INTEREST BEARING DEBTORS</v>
          </cell>
        </row>
        <row r="491">
          <cell r="B491" t="str">
            <v xml:space="preserve">   CHANGE IN INVENTORIES</v>
          </cell>
        </row>
        <row r="492">
          <cell r="B492" t="str">
            <v xml:space="preserve">   CHANGE IN CURRENT NON-INTEREST BEARING CREDITORS</v>
          </cell>
        </row>
        <row r="493">
          <cell r="B493" t="str">
            <v>CHANGE IN WORKING CAPITAL</v>
          </cell>
        </row>
        <row r="494">
          <cell r="B494" t="str">
            <v>CASH FLOW BEFORE FINANCING ITEMS AND TAXES</v>
          </cell>
        </row>
        <row r="495">
          <cell r="B495" t="str">
            <v>INTEREST AND OTHER FINANCING ITEMS</v>
          </cell>
        </row>
        <row r="496">
          <cell r="B496" t="str">
            <v>TAXES</v>
          </cell>
        </row>
        <row r="497">
          <cell r="B497" t="str">
            <v>INTRA-GROUP CONTRIBUTIONS</v>
          </cell>
        </row>
        <row r="498">
          <cell r="B498" t="str">
            <v>CASH FLOW BEFORE EXTRAORDINARY ITEMS</v>
          </cell>
        </row>
        <row r="499">
          <cell r="B499" t="str">
            <v>CASH FLOW FROM EXTRAORDINARY ITEMS</v>
          </cell>
        </row>
        <row r="501">
          <cell r="B501" t="str">
            <v>CASH FLOW FROM OPERATIONS</v>
          </cell>
        </row>
        <row r="503">
          <cell r="B503" t="str">
            <v>CASH FLOW FROM INVESTING ACTIVITIES</v>
          </cell>
        </row>
        <row r="505">
          <cell r="B505" t="str">
            <v>CASH FLOW BEFORE FINANCING</v>
          </cell>
        </row>
        <row r="507">
          <cell r="B507" t="str">
            <v>DIVIDENDS PAID</v>
          </cell>
        </row>
        <row r="508">
          <cell r="B508" t="str">
            <v>CASH FLOW BEFORE OTHER FINANCING ACTIVITIES</v>
          </cell>
        </row>
        <row r="511">
          <cell r="B511" t="str">
            <v>CASH FLOW  STATEMENT (used in the financial and interim statements)</v>
          </cell>
        </row>
        <row r="512">
          <cell r="B512" t="str">
            <v>(New formula from year 2000, budget figures not completely comparable)</v>
          </cell>
        </row>
        <row r="513">
          <cell r="B513" t="str">
            <v>Cash flow from operating activities</v>
          </cell>
        </row>
        <row r="514">
          <cell r="B514" t="str">
            <v xml:space="preserve">Profit /loss before extraordinary items </v>
          </cell>
        </row>
        <row r="515">
          <cell r="B515" t="str">
            <v>Adjustments for:</v>
          </cell>
        </row>
        <row r="516">
          <cell r="B516" t="str">
            <v>Depreciation</v>
          </cell>
        </row>
        <row r="517">
          <cell r="B517" t="str">
            <v>Financing items</v>
          </cell>
        </row>
        <row r="518">
          <cell r="B518" t="str">
            <v>Share of associated companies' results</v>
          </cell>
        </row>
        <row r="519">
          <cell r="B519" t="str">
            <v>Other adjustments</v>
          </cell>
        </row>
        <row r="520">
          <cell r="B520" t="str">
            <v>Cash flow bef. working capital changes</v>
          </cell>
        </row>
        <row r="521">
          <cell r="B521" t="str">
            <v>Change in working capital</v>
          </cell>
        </row>
        <row r="522">
          <cell r="B522" t="str">
            <v>Change in current non-interest bearing debtors</v>
          </cell>
        </row>
        <row r="523">
          <cell r="B523" t="str">
            <v xml:space="preserve"> - Change in trade debtors</v>
          </cell>
        </row>
        <row r="524">
          <cell r="B524" t="str">
            <v xml:space="preserve"> - Change in other debtors</v>
          </cell>
        </row>
        <row r="525">
          <cell r="B525" t="str">
            <v xml:space="preserve"> - Changes in debtors due to Group structure </v>
          </cell>
        </row>
        <row r="526">
          <cell r="B526" t="str">
            <v xml:space="preserve"> - Transl. diff. in current non-intr.debtors</v>
          </cell>
        </row>
        <row r="527">
          <cell r="B527" t="str">
            <v>Change in inventories</v>
          </cell>
        </row>
        <row r="528">
          <cell r="B528" t="str">
            <v xml:space="preserve"> - Change in inventories in the balance sheet</v>
          </cell>
        </row>
        <row r="529">
          <cell r="B529" t="str">
            <v xml:space="preserve"> - Changes in inventories due to Group stucture</v>
          </cell>
        </row>
        <row r="530">
          <cell r="B530" t="str">
            <v xml:space="preserve"> - Transl.diff in inventories change</v>
          </cell>
        </row>
        <row r="531">
          <cell r="B531" t="str">
            <v>Change in current non-interest bearing creditors</v>
          </cell>
        </row>
        <row r="532">
          <cell r="B532" t="str">
            <v xml:space="preserve"> - Change in trade creditors</v>
          </cell>
        </row>
        <row r="533">
          <cell r="B533" t="str">
            <v xml:space="preserve"> - Change in other non-intr.creditors</v>
          </cell>
        </row>
        <row r="534">
          <cell r="B534" t="str">
            <v xml:space="preserve"> - Change in non-intr.creditors due to Group structure</v>
          </cell>
        </row>
        <row r="535">
          <cell r="B535" t="str">
            <v xml:space="preserve"> - Change in unpaid investments and taxes</v>
          </cell>
        </row>
        <row r="536">
          <cell r="B536" t="str">
            <v xml:space="preserve"> - Translation diff. in non-current creditors change</v>
          </cell>
        </row>
        <row r="537">
          <cell r="B537" t="str">
            <v>Change in work. capital</v>
          </cell>
        </row>
        <row r="539">
          <cell r="B539" t="str">
            <v>Cash flow before financing items and taxes</v>
          </cell>
        </row>
        <row r="540">
          <cell r="B540" t="str">
            <v>Interest and other financing items on business operations paid</v>
          </cell>
        </row>
        <row r="541">
          <cell r="B541" t="str">
            <v xml:space="preserve">Taxes. </v>
          </cell>
        </row>
        <row r="542">
          <cell r="B542" t="str">
            <v>Adjustments for:</v>
          </cell>
        </row>
        <row r="543">
          <cell r="B543" t="str">
            <v>Deferred tax</v>
          </cell>
        </row>
        <row r="544">
          <cell r="B544" t="str">
            <v>Unpaid taxes</v>
          </cell>
        </row>
        <row r="545">
          <cell r="B545" t="str">
            <v>Unrealized currency exchange differences</v>
          </cell>
        </row>
        <row r="546">
          <cell r="B546" t="str">
            <v>Other adjustments in financing items</v>
          </cell>
        </row>
        <row r="547">
          <cell r="B547" t="str">
            <v>Cash flow before extraordinary items</v>
          </cell>
        </row>
        <row r="548">
          <cell r="B548" t="str">
            <v>Cash flow from extraordinary items</v>
          </cell>
        </row>
        <row r="549">
          <cell r="B549" t="str">
            <v>Cash flow from operations (A)</v>
          </cell>
        </row>
        <row r="551">
          <cell r="B551" t="str">
            <v>Cash flow from investing activities</v>
          </cell>
        </row>
        <row r="552">
          <cell r="B552" t="str">
            <v>Investments in tangible and intangible assets</v>
          </cell>
        </row>
        <row r="553">
          <cell r="B553" t="str">
            <v>Proceeds from sale of tangible and intangible assets</v>
          </cell>
        </row>
        <row r="554">
          <cell r="B554" t="str">
            <v>Change in unpaid investments</v>
          </cell>
        </row>
        <row r="555">
          <cell r="B555" t="str">
            <v>Other investments</v>
          </cell>
        </row>
        <row r="556">
          <cell r="B556" t="str">
            <v>Proceeds from sale of other investments</v>
          </cell>
        </row>
        <row r="557">
          <cell r="B557" t="str">
            <v>Investments by minority shareholders</v>
          </cell>
        </row>
        <row r="558">
          <cell r="B558" t="str">
            <v>Cash flow from investing activities (B)</v>
          </cell>
        </row>
        <row r="560">
          <cell r="B560" t="str">
            <v>Cash flow before financing</v>
          </cell>
        </row>
        <row r="562">
          <cell r="B562" t="str">
            <v>Cash flow from financing activities</v>
          </cell>
        </row>
        <row r="563">
          <cell r="B563" t="str">
            <v>Buyback of own shares</v>
          </cell>
        </row>
        <row r="564">
          <cell r="B564" t="str">
            <v>Change in current loans receivable</v>
          </cell>
        </row>
        <row r="565">
          <cell r="B565" t="str">
            <v>Change in non-current loans receivable</v>
          </cell>
        </row>
        <row r="566">
          <cell r="B566" t="str">
            <v>Change in current loans payable</v>
          </cell>
        </row>
        <row r="567">
          <cell r="B567" t="str">
            <v>Change in non-current loans payable</v>
          </cell>
        </row>
        <row r="568">
          <cell r="B568" t="str">
            <v>Adjustments to interest bearing liabilities</v>
          </cell>
        </row>
        <row r="569">
          <cell r="B569" t="str">
            <v>Adjustments to lt.non-interest bear.debt and provisions</v>
          </cell>
        </row>
        <row r="570">
          <cell r="B570" t="str">
            <v>Share issue</v>
          </cell>
        </row>
        <row r="571">
          <cell r="B571" t="str">
            <v>Dividends paid</v>
          </cell>
        </row>
        <row r="572">
          <cell r="B572" t="str">
            <v>Cash flow from financing activities (C)</v>
          </cell>
        </row>
        <row r="574">
          <cell r="B574" t="str">
            <v>Change in liquid assets (A+B+C)</v>
          </cell>
        </row>
        <row r="576">
          <cell r="B576" t="str">
            <v>Cash and cash equivalent at beginning of period</v>
          </cell>
        </row>
        <row r="577">
          <cell r="B577" t="str">
            <v>Translation adjustment in cash and cash equivalent</v>
          </cell>
        </row>
        <row r="578">
          <cell r="B578" t="str">
            <v>Cash and cash equivalent at end of period</v>
          </cell>
        </row>
        <row r="579">
          <cell r="B579" t="str">
            <v>Change in liquid assets in balance sheet</v>
          </cell>
        </row>
        <row r="584">
          <cell r="B584" t="str">
            <v>Difference</v>
          </cell>
        </row>
        <row r="586">
          <cell r="B586" t="str">
            <v>The items of the cash flow  statement cannot directly be derived from the balance sheet  and the profit and loss</v>
          </cell>
        </row>
        <row r="587">
          <cell r="B587" t="str">
            <v>account due to sold and acquired subsidiaries and changes in exchange rates, for example.</v>
          </cell>
        </row>
        <row r="589">
          <cell r="B589" t="str">
            <v>CHANGES IN EQUITY</v>
          </cell>
        </row>
        <row r="590">
          <cell r="A590" t="str">
            <v>QE100</v>
          </cell>
          <cell r="B590" t="str">
            <v>Equity in the beginning of period</v>
          </cell>
        </row>
        <row r="591">
          <cell r="A591" t="str">
            <v>QE200</v>
          </cell>
          <cell r="B591" t="str">
            <v>Profit (loss) of the period</v>
          </cell>
        </row>
        <row r="592">
          <cell r="A592" t="str">
            <v>QE300</v>
          </cell>
          <cell r="B592" t="str">
            <v>Translation difference of profit of the period</v>
          </cell>
        </row>
        <row r="593">
          <cell r="A593" t="str">
            <v>QE400</v>
          </cell>
          <cell r="B593" t="str">
            <v>Change in equity hedging results</v>
          </cell>
        </row>
        <row r="594">
          <cell r="A594" t="str">
            <v>QE500</v>
          </cell>
          <cell r="B594" t="str">
            <v>Share issue paid, Group external</v>
          </cell>
        </row>
        <row r="595">
          <cell r="A595" t="str">
            <v>QE588</v>
          </cell>
          <cell r="B595" t="str">
            <v>Share issue paid, Group internal</v>
          </cell>
        </row>
        <row r="596">
          <cell r="A596" t="str">
            <v>QE600</v>
          </cell>
          <cell r="B596" t="str">
            <v>Dividends paid, Group external</v>
          </cell>
        </row>
        <row r="597">
          <cell r="A597" t="str">
            <v>QE688</v>
          </cell>
          <cell r="B597" t="str">
            <v>Dividends paid, Group internal</v>
          </cell>
        </row>
        <row r="598">
          <cell r="A598" t="str">
            <v>QE700</v>
          </cell>
          <cell r="B598" t="str">
            <v>Change in transl.diff.at acquisition</v>
          </cell>
        </row>
        <row r="599">
          <cell r="A599" t="str">
            <v>QE800</v>
          </cell>
          <cell r="B599" t="str">
            <v>Change in transl.diff of accumulated profits</v>
          </cell>
        </row>
        <row r="600">
          <cell r="A600" t="str">
            <v>QE900</v>
          </cell>
          <cell r="B600" t="str">
            <v>Changes from mergers (not paid), Group external</v>
          </cell>
        </row>
        <row r="601">
          <cell r="A601" t="str">
            <v>QE988</v>
          </cell>
          <cell r="B601" t="str">
            <v>Changes from mergers (not paid), Group internal</v>
          </cell>
        </row>
        <row r="602">
          <cell r="A602" t="str">
            <v>QE910</v>
          </cell>
          <cell r="B602" t="str">
            <v>Other changes (explaned in the notes), Group external</v>
          </cell>
        </row>
        <row r="603">
          <cell r="A603" t="str">
            <v>QE918</v>
          </cell>
          <cell r="B603" t="str">
            <v>Other changes (explaned in the notes), Group internal</v>
          </cell>
        </row>
        <row r="605">
          <cell r="B605" t="str">
            <v>Equity in the end of the period</v>
          </cell>
        </row>
        <row r="606">
          <cell r="A606" t="str">
            <v>QE999</v>
          </cell>
          <cell r="B606" t="str">
            <v>Difference (should be 0)</v>
          </cell>
        </row>
        <row r="611">
          <cell r="B611" t="str">
            <v>OPERATIVE FUND STATEMENT (old formula!)</v>
          </cell>
        </row>
        <row r="613">
          <cell r="B613" t="str">
            <v>FROM BUSINESS OPERATIONS</v>
          </cell>
        </row>
        <row r="614">
          <cell r="B614" t="str">
            <v xml:space="preserve">   OPERATING PROFIT</v>
          </cell>
        </row>
        <row r="615">
          <cell r="B615" t="str">
            <v xml:space="preserve">   DEPRECIATION</v>
          </cell>
        </row>
        <row r="616">
          <cell r="B616" t="str">
            <v xml:space="preserve">   FINANCING INC. &amp; EXPENSES</v>
          </cell>
        </row>
        <row r="617">
          <cell r="B617" t="str">
            <v xml:space="preserve">   EXTRAORDINARY INC. &amp; EXPENSES</v>
          </cell>
        </row>
        <row r="618">
          <cell r="B618" t="str">
            <v xml:space="preserve">   TAXES</v>
          </cell>
        </row>
        <row r="621">
          <cell r="B621" t="str">
            <v>CHANGE IN WORKING CAPITAL</v>
          </cell>
        </row>
        <row r="622">
          <cell r="B622" t="str">
            <v xml:space="preserve">   CHANGE IN INVENTORIES</v>
          </cell>
        </row>
        <row r="623">
          <cell r="B623" t="str">
            <v xml:space="preserve">   CHANGE IN ACC. RECEIVABLE</v>
          </cell>
        </row>
        <row r="624">
          <cell r="B624" t="str">
            <v xml:space="preserve">   CHANGE IN ACC. PAYABLE</v>
          </cell>
        </row>
        <row r="625">
          <cell r="B625" t="str">
            <v xml:space="preserve">   CHANGE IN ADV. PAYMENTS</v>
          </cell>
        </row>
        <row r="628">
          <cell r="B628" t="str">
            <v>CASH FLOW FROM OPERATIONS</v>
          </cell>
        </row>
        <row r="630">
          <cell r="B630" t="str">
            <v xml:space="preserve">   NET INVESTMENTS</v>
          </cell>
        </row>
        <row r="632">
          <cell r="B632" t="str">
            <v>CASH FLOW BEFORE FINANCING</v>
          </cell>
        </row>
        <row r="635">
          <cell r="B635" t="str">
            <v xml:space="preserve">EXTRA ROWS </v>
          </cell>
        </row>
        <row r="636">
          <cell r="B636" t="str">
            <v>ROWS FOR CALCULATING SALES MARGIN</v>
          </cell>
        </row>
        <row r="637">
          <cell r="A637" t="str">
            <v>SM100</v>
          </cell>
          <cell r="B637" t="str">
            <v>Direct wages and salaries</v>
          </cell>
        </row>
        <row r="638">
          <cell r="A638" t="str">
            <v>SM110</v>
          </cell>
          <cell r="B638" t="str">
            <v>Direct material expenses</v>
          </cell>
        </row>
        <row r="639">
          <cell r="A639" t="str">
            <v>SM120</v>
          </cell>
          <cell r="B639" t="str">
            <v>Other direct expenses</v>
          </cell>
        </row>
        <row r="640">
          <cell r="A640" t="str">
            <v>SMXXX</v>
          </cell>
          <cell r="B640" t="str">
            <v>Direct expenses total</v>
          </cell>
        </row>
        <row r="642">
          <cell r="B642" t="str">
            <v>ROWS FOR RAUTARUUKKI STEEL</v>
          </cell>
        </row>
        <row r="643">
          <cell r="A643" t="str">
            <v>ST100</v>
          </cell>
          <cell r="B643" t="str">
            <v>Concentrates</v>
          </cell>
        </row>
        <row r="644">
          <cell r="A644" t="str">
            <v>ST110</v>
          </cell>
          <cell r="B644" t="str">
            <v>Coke, coal, breeze</v>
          </cell>
        </row>
        <row r="645">
          <cell r="A645" t="str">
            <v>ST120</v>
          </cell>
          <cell r="B645" t="str">
            <v>Other raw material</v>
          </cell>
        </row>
        <row r="646">
          <cell r="A646" t="str">
            <v>ST130</v>
          </cell>
          <cell r="B646" t="str">
            <v>Additives and supplies, external</v>
          </cell>
        </row>
        <row r="647">
          <cell r="A647" t="str">
            <v>ST140</v>
          </cell>
          <cell r="B647" t="str">
            <v>Scrap</v>
          </cell>
        </row>
        <row r="648">
          <cell r="A648" t="str">
            <v>ST150</v>
          </cell>
          <cell r="B648" t="str">
            <v>Energy</v>
          </cell>
        </row>
        <row r="649">
          <cell r="A649" t="str">
            <v>ST160</v>
          </cell>
          <cell r="B649" t="str">
            <v>Materials</v>
          </cell>
        </row>
        <row r="650">
          <cell r="A650" t="str">
            <v>ST170</v>
          </cell>
          <cell r="B650" t="str">
            <v xml:space="preserve">Purchased steel </v>
          </cell>
        </row>
        <row r="651">
          <cell r="A651" t="str">
            <v>ST180</v>
          </cell>
          <cell r="B651" t="str">
            <v>Zink</v>
          </cell>
        </row>
        <row r="652">
          <cell r="A652" t="str">
            <v>ST190</v>
          </cell>
          <cell r="B652" t="str">
            <v>Paints</v>
          </cell>
        </row>
        <row r="653">
          <cell r="A653" t="str">
            <v>ST188</v>
          </cell>
          <cell r="B653" t="str">
            <v>Internal purchases</v>
          </cell>
        </row>
        <row r="654">
          <cell r="A654" t="str">
            <v>ST200</v>
          </cell>
          <cell r="B654" t="str">
            <v>Other purchases</v>
          </cell>
        </row>
        <row r="655">
          <cell r="A655" t="str">
            <v>ST2XX</v>
          </cell>
          <cell r="B655" t="str">
            <v>Purchases total</v>
          </cell>
        </row>
        <row r="657">
          <cell r="A657" t="str">
            <v>ST300</v>
          </cell>
          <cell r="B657" t="str">
            <v>Wages, workers</v>
          </cell>
        </row>
        <row r="658">
          <cell r="A658" t="str">
            <v>ST310</v>
          </cell>
          <cell r="B658" t="str">
            <v>Salaries, staff</v>
          </cell>
        </row>
        <row r="659">
          <cell r="A659" t="str">
            <v>ST3XX</v>
          </cell>
          <cell r="B659" t="str">
            <v>Wages and salaries total</v>
          </cell>
        </row>
        <row r="660">
          <cell r="A660" t="str">
            <v>ST400</v>
          </cell>
          <cell r="B660" t="str">
            <v>Pensions, workers</v>
          </cell>
        </row>
        <row r="661">
          <cell r="A661" t="str">
            <v>ST410</v>
          </cell>
          <cell r="B661" t="str">
            <v>Pensions, staff</v>
          </cell>
        </row>
        <row r="662">
          <cell r="A662" t="str">
            <v>ST4XX</v>
          </cell>
          <cell r="B662" t="str">
            <v>Pensions total</v>
          </cell>
        </row>
        <row r="663">
          <cell r="A663" t="str">
            <v>ST500</v>
          </cell>
          <cell r="B663" t="str">
            <v>Other indirect personnel costs, workers</v>
          </cell>
        </row>
        <row r="664">
          <cell r="A664" t="str">
            <v>ST510</v>
          </cell>
          <cell r="B664" t="str">
            <v>Other indirect personnel costs, staff</v>
          </cell>
        </row>
        <row r="665">
          <cell r="A665" t="str">
            <v>ST5XX</v>
          </cell>
          <cell r="B665" t="str">
            <v>Other indirect personnel costs total</v>
          </cell>
        </row>
        <row r="666">
          <cell r="A666" t="str">
            <v>ST6XX</v>
          </cell>
          <cell r="B666" t="str">
            <v>Personnel costs total</v>
          </cell>
        </row>
        <row r="667">
          <cell r="A667" t="str">
            <v>ST9XX</v>
          </cell>
          <cell r="B667" t="str">
            <v>Rautaruukki Steel extra rows, total</v>
          </cell>
        </row>
        <row r="669">
          <cell r="A669" t="str">
            <v>METFORMIN LISÄRIVIT</v>
          </cell>
          <cell r="B669" t="str">
            <v>EXTRA ROWS FOR METFORM</v>
          </cell>
        </row>
        <row r="670">
          <cell r="A670" t="str">
            <v>XMF10</v>
          </cell>
          <cell r="B670" t="str">
            <v>Actual deliveries</v>
          </cell>
        </row>
        <row r="673">
          <cell r="A673" t="str">
            <v>EXTRA ROWS FOR FUNDIA</v>
          </cell>
          <cell r="B673" t="str">
            <v>EXTRA ROWS FOR FUNDIA</v>
          </cell>
        </row>
        <row r="674">
          <cell r="B674" t="str">
            <v>PRODUCTION VOLUMES (Ktonnes)</v>
          </cell>
        </row>
        <row r="675">
          <cell r="A675" t="str">
            <v>XF010</v>
          </cell>
          <cell r="B675" t="str">
            <v>Billets, Mo</v>
          </cell>
        </row>
        <row r="676">
          <cell r="A676" t="str">
            <v>XF011</v>
          </cell>
          <cell r="B676" t="str">
            <v>Billets, Smedjebacken</v>
          </cell>
        </row>
        <row r="677">
          <cell r="A677" t="str">
            <v>XF012</v>
          </cell>
          <cell r="B677" t="str">
            <v>Billets, Koverhar</v>
          </cell>
        </row>
        <row r="678">
          <cell r="B678" t="str">
            <v>Billets, total</v>
          </cell>
        </row>
        <row r="679">
          <cell r="A679" t="str">
            <v>XF020</v>
          </cell>
          <cell r="B679" t="str">
            <v>Mo i Rana, Reinforcing Bar</v>
          </cell>
        </row>
        <row r="680">
          <cell r="A680" t="str">
            <v>XF021</v>
          </cell>
          <cell r="B680" t="str">
            <v>Mo i Rana, Recoil</v>
          </cell>
        </row>
        <row r="681">
          <cell r="A681" t="str">
            <v>XF022</v>
          </cell>
          <cell r="B681" t="str">
            <v>Mo i Rana, Mesh Wire Rod</v>
          </cell>
        </row>
        <row r="682">
          <cell r="B682" t="str">
            <v>Rolling Mill, Mo</v>
          </cell>
        </row>
        <row r="683">
          <cell r="A683" t="str">
            <v>XF024</v>
          </cell>
          <cell r="B683" t="str">
            <v>Smedjebacken Medium,Kton</v>
          </cell>
        </row>
        <row r="684">
          <cell r="A684" t="str">
            <v>XF026</v>
          </cell>
          <cell r="B684" t="str">
            <v>Boxholm Medium,Kton</v>
          </cell>
        </row>
        <row r="685">
          <cell r="A685" t="str">
            <v>XF027</v>
          </cell>
          <cell r="B685" t="str">
            <v>Boxholm Fine,Kton</v>
          </cell>
        </row>
        <row r="686">
          <cell r="B686" t="str">
            <v>Total steel bars</v>
          </cell>
        </row>
        <row r="687">
          <cell r="A687" t="str">
            <v>XF028</v>
          </cell>
          <cell r="B687" t="str">
            <v>Dalsbruk Rolling Mill, Kton</v>
          </cell>
        </row>
        <row r="688">
          <cell r="A688" t="str">
            <v>XF029</v>
          </cell>
          <cell r="B688" t="str">
            <v>Nedstaal Rolling Mill</v>
          </cell>
        </row>
        <row r="689">
          <cell r="B689" t="str">
            <v>Rolling mills, total</v>
          </cell>
        </row>
        <row r="690">
          <cell r="B690" t="str">
            <v xml:space="preserve">Manufacturing </v>
          </cell>
        </row>
        <row r="691">
          <cell r="A691" t="str">
            <v>XF031</v>
          </cell>
          <cell r="B691" t="str">
            <v xml:space="preserve"> - Manufacturing Reinforcing, Sweden, Kton</v>
          </cell>
        </row>
        <row r="692">
          <cell r="A692" t="str">
            <v>XF032</v>
          </cell>
          <cell r="B692" t="str">
            <v xml:space="preserve"> - Manufacturing Reinforcing, Norway, Kton</v>
          </cell>
        </row>
        <row r="693">
          <cell r="A693" t="str">
            <v>XF033</v>
          </cell>
          <cell r="B693" t="str">
            <v xml:space="preserve"> - Manufacturing Reinforcing, Finland, Kton</v>
          </cell>
        </row>
        <row r="694">
          <cell r="A694" t="str">
            <v>XF034</v>
          </cell>
          <cell r="B694" t="str">
            <v xml:space="preserve"> - Manufacturing Reinforcing, Denmark, Kton</v>
          </cell>
        </row>
        <row r="695">
          <cell r="A695" t="str">
            <v>XF035</v>
          </cell>
          <cell r="B695" t="str">
            <v xml:space="preserve"> - Manufacturing Reinforcing, Local markets, Kton</v>
          </cell>
        </row>
        <row r="696">
          <cell r="A696" t="str">
            <v>XF036</v>
          </cell>
          <cell r="B696" t="str">
            <v xml:space="preserve"> - Manufacturing Mesh, Sweden </v>
          </cell>
        </row>
        <row r="697">
          <cell r="A697" t="str">
            <v>XF037</v>
          </cell>
          <cell r="B697" t="str">
            <v xml:space="preserve"> - Manufacturing Mesh, Norway</v>
          </cell>
        </row>
        <row r="698">
          <cell r="A698" t="str">
            <v>XF038</v>
          </cell>
          <cell r="B698" t="str">
            <v xml:space="preserve"> - Manufacturing Mesh, Denmark</v>
          </cell>
        </row>
        <row r="699">
          <cell r="B699" t="str">
            <v>Manufacturing - Reinforcing total</v>
          </cell>
        </row>
        <row r="700">
          <cell r="B700" t="str">
            <v xml:space="preserve"> where of Sweden</v>
          </cell>
        </row>
        <row r="701">
          <cell r="B701" t="str">
            <v xml:space="preserve"> where of Norway</v>
          </cell>
        </row>
        <row r="702">
          <cell r="B702" t="str">
            <v xml:space="preserve"> where of Finland</v>
          </cell>
        </row>
        <row r="703">
          <cell r="B703" t="str">
            <v xml:space="preserve"> where of Denmark</v>
          </cell>
        </row>
        <row r="704">
          <cell r="B704" t="str">
            <v xml:space="preserve"> where of Local markets</v>
          </cell>
        </row>
        <row r="705">
          <cell r="A705" t="str">
            <v>XF039</v>
          </cell>
          <cell r="B705" t="str">
            <v xml:space="preserve"> - Bright Bar, crom own material</v>
          </cell>
        </row>
        <row r="706">
          <cell r="A706" t="str">
            <v>XF040</v>
          </cell>
          <cell r="B706" t="str">
            <v xml:space="preserve"> - Bright Bar, other material</v>
          </cell>
        </row>
        <row r="707">
          <cell r="A707" t="str">
            <v>XF041</v>
          </cell>
          <cell r="B707" t="str">
            <v xml:space="preserve"> - Dalwire, welding wire</v>
          </cell>
        </row>
        <row r="708">
          <cell r="A708" t="str">
            <v>XF042</v>
          </cell>
          <cell r="B708" t="str">
            <v xml:space="preserve"> - Dalwire, PC Strands</v>
          </cell>
        </row>
        <row r="709">
          <cell r="A709" t="str">
            <v>XF043</v>
          </cell>
          <cell r="B709" t="str">
            <v xml:space="preserve"> - Dalwire, other</v>
          </cell>
        </row>
        <row r="710">
          <cell r="B710" t="str">
            <v xml:space="preserve"> - Dalwire Oy, Kton</v>
          </cell>
        </row>
        <row r="711">
          <cell r="A711" t="str">
            <v>XF044</v>
          </cell>
          <cell r="B711" t="str">
            <v xml:space="preserve"> - Mora, crom own material</v>
          </cell>
        </row>
        <row r="712">
          <cell r="A712" t="str">
            <v>XF045</v>
          </cell>
          <cell r="B712" t="str">
            <v xml:space="preserve"> - Redon, crom own material</v>
          </cell>
        </row>
        <row r="713">
          <cell r="A713" t="str">
            <v>XF046</v>
          </cell>
          <cell r="B713" t="str">
            <v xml:space="preserve"> - Redon, other material</v>
          </cell>
        </row>
        <row r="714">
          <cell r="A714" t="str">
            <v>XF047</v>
          </cell>
          <cell r="B714" t="str">
            <v xml:space="preserve"> - SWL steel joists</v>
          </cell>
        </row>
        <row r="715">
          <cell r="A715" t="str">
            <v>XF048</v>
          </cell>
          <cell r="B715" t="str">
            <v xml:space="preserve"> - SWL x-pile</v>
          </cell>
        </row>
        <row r="716">
          <cell r="B716" t="str">
            <v xml:space="preserve"> - SWL, Kton</v>
          </cell>
        </row>
        <row r="717">
          <cell r="A717" t="str">
            <v>XF049</v>
          </cell>
          <cell r="B717" t="str">
            <v xml:space="preserve"> - Twente, crom own material</v>
          </cell>
        </row>
        <row r="718">
          <cell r="A718" t="str">
            <v>XF050</v>
          </cell>
          <cell r="B718" t="str">
            <v xml:space="preserve"> - Steel Service AB, Kton</v>
          </cell>
        </row>
        <row r="719">
          <cell r="A719" t="str">
            <v>XF051</v>
          </cell>
          <cell r="B719" t="str">
            <v xml:space="preserve"> - Mandal AS, Kton</v>
          </cell>
        </row>
        <row r="720">
          <cell r="A720" t="str">
            <v>XF052</v>
          </cell>
          <cell r="B720" t="str">
            <v xml:space="preserve"> - Hjulsbro AB, Kton</v>
          </cell>
        </row>
        <row r="721">
          <cell r="A721" t="str">
            <v>XF058</v>
          </cell>
          <cell r="B721" t="str">
            <v xml:space="preserve"> - Manufacturing, other products</v>
          </cell>
        </row>
        <row r="722">
          <cell r="B722" t="str">
            <v>Cromax Group - total</v>
          </cell>
        </row>
        <row r="723">
          <cell r="B723" t="str">
            <v>BAWP total</v>
          </cell>
        </row>
        <row r="724">
          <cell r="A724" t="str">
            <v>XF059</v>
          </cell>
          <cell r="B724" t="str">
            <v>Manufacturing - division total</v>
          </cell>
        </row>
        <row r="725">
          <cell r="B725" t="str">
            <v>Production Volumes Total</v>
          </cell>
        </row>
        <row r="727">
          <cell r="B727" t="str">
            <v>PRODUCTION  (Tonnes/hour)</v>
          </cell>
        </row>
        <row r="728">
          <cell r="A728" t="str">
            <v>XF070</v>
          </cell>
          <cell r="B728" t="str">
            <v xml:space="preserve">Mo, Billets </v>
          </cell>
        </row>
        <row r="729">
          <cell r="A729" t="str">
            <v>XF074</v>
          </cell>
          <cell r="B729" t="str">
            <v>Mo i Rana, Comb Mill</v>
          </cell>
        </row>
        <row r="730">
          <cell r="A730" t="str">
            <v>XF075</v>
          </cell>
          <cell r="B730" t="str">
            <v>Smedjebacken Billets</v>
          </cell>
        </row>
        <row r="731">
          <cell r="A731" t="str">
            <v>XF077</v>
          </cell>
          <cell r="B731" t="str">
            <v>Smedjebacken Medium</v>
          </cell>
        </row>
        <row r="732">
          <cell r="A732" t="str">
            <v>XF080</v>
          </cell>
          <cell r="B732" t="str">
            <v>Boxholm Medium</v>
          </cell>
        </row>
        <row r="733">
          <cell r="A733" t="str">
            <v>XF081</v>
          </cell>
          <cell r="B733" t="str">
            <v>Boxholm Fine</v>
          </cell>
        </row>
        <row r="734">
          <cell r="A734" t="str">
            <v>XF082</v>
          </cell>
          <cell r="B734" t="str">
            <v>Billets, Koverhar</v>
          </cell>
        </row>
        <row r="735">
          <cell r="A735" t="str">
            <v>XF083</v>
          </cell>
          <cell r="B735" t="str">
            <v>Dalsbruk Rod Mill</v>
          </cell>
        </row>
        <row r="736">
          <cell r="A736" t="str">
            <v>XF089</v>
          </cell>
          <cell r="B736" t="str">
            <v>Nedstaal Rod Mill</v>
          </cell>
        </row>
        <row r="738">
          <cell r="B738" t="str">
            <v>PRODUCTION  (Yield)</v>
          </cell>
        </row>
        <row r="739">
          <cell r="A739" t="str">
            <v>XF090</v>
          </cell>
          <cell r="B739" t="str">
            <v>Mo Billets (%)</v>
          </cell>
        </row>
        <row r="740">
          <cell r="A740" t="str">
            <v>XF095</v>
          </cell>
          <cell r="B740" t="str">
            <v>Smedjebacken Billets (%)</v>
          </cell>
        </row>
        <row r="741">
          <cell r="A741" t="str">
            <v>XF100</v>
          </cell>
          <cell r="B741" t="str">
            <v>Koverhar Billets (%)</v>
          </cell>
        </row>
        <row r="742">
          <cell r="A742" t="str">
            <v>XF104</v>
          </cell>
          <cell r="B742" t="str">
            <v>Mo i Rana, Combi Mill (%)</v>
          </cell>
        </row>
        <row r="743">
          <cell r="A743" t="str">
            <v>XF108</v>
          </cell>
          <cell r="B743" t="str">
            <v>Smedjebacken Medium section mill (%)</v>
          </cell>
        </row>
        <row r="744">
          <cell r="A744" t="str">
            <v>XF112</v>
          </cell>
          <cell r="B744" t="str">
            <v>Boxholm Medium section mill (%)</v>
          </cell>
        </row>
        <row r="745">
          <cell r="A745" t="str">
            <v>XF114</v>
          </cell>
          <cell r="B745" t="str">
            <v>Boxholm Fine section mill (%)</v>
          </cell>
        </row>
        <row r="746">
          <cell r="A746" t="str">
            <v>XF116</v>
          </cell>
          <cell r="B746" t="str">
            <v>Dalsbruk Rolling mills (%)</v>
          </cell>
        </row>
        <row r="747">
          <cell r="A747" t="str">
            <v>XF117</v>
          </cell>
          <cell r="B747" t="str">
            <v>Nedstaal Rolling Mills (%)</v>
          </cell>
        </row>
        <row r="749">
          <cell r="B749" t="str">
            <v>INVENTORY - K tonnes</v>
          </cell>
        </row>
        <row r="750">
          <cell r="A750" t="str">
            <v>XF200</v>
          </cell>
          <cell r="B750" t="str">
            <v>Raw materials</v>
          </cell>
        </row>
        <row r="751">
          <cell r="A751" t="str">
            <v>XF210</v>
          </cell>
          <cell r="B751" t="str">
            <v>Billets, blooms</v>
          </cell>
        </row>
        <row r="752">
          <cell r="A752" t="str">
            <v>XF220</v>
          </cell>
          <cell r="B752" t="str">
            <v>Rolled steel</v>
          </cell>
        </row>
        <row r="753">
          <cell r="A753" t="str">
            <v>XF225</v>
          </cell>
          <cell r="B753" t="str">
            <v>Manufactured</v>
          </cell>
        </row>
        <row r="754">
          <cell r="B754" t="str">
            <v>Total</v>
          </cell>
        </row>
        <row r="757">
          <cell r="B757" t="str">
            <v>RETURN ON NET ASSETS (RONA) %</v>
          </cell>
        </row>
        <row r="758">
          <cell r="B758" t="str">
            <v>RONA, UPPERS</v>
          </cell>
        </row>
        <row r="759">
          <cell r="B759" t="str">
            <v>RONA, DOWNERS</v>
          </cell>
        </row>
        <row r="760">
          <cell r="B760" t="str">
            <v>Cash, if negative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P &amp; L account"/>
      <sheetName val="Balance sheet"/>
      <sheetName val="Spec. 1 + 2"/>
    </sheetNames>
    <sheetDataSet>
      <sheetData sheetId="0" refreshError="1">
        <row r="8">
          <cell r="M8" t="str">
            <v>NOK</v>
          </cell>
        </row>
        <row r="9">
          <cell r="M9" t="str">
            <v>SEK</v>
          </cell>
        </row>
        <row r="10">
          <cell r="M10" t="str">
            <v>FIM</v>
          </cell>
        </row>
        <row r="11">
          <cell r="M11" t="str">
            <v>DKK</v>
          </cell>
        </row>
        <row r="12">
          <cell r="M12" t="str">
            <v xml:space="preserve">NLG </v>
          </cell>
        </row>
        <row r="13">
          <cell r="M13" t="str">
            <v>FRF</v>
          </cell>
        </row>
        <row r="14">
          <cell r="M14" t="str">
            <v>DEM</v>
          </cell>
        </row>
        <row r="15">
          <cell r="M15" t="str">
            <v>GBP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itunud elanikud 2021"/>
      <sheetName val="Elanike prognoos"/>
      <sheetName val="Elanike arv"/>
      <sheetName val="Müügikogused Konkurentsiamet"/>
      <sheetName val="Nõudlusanalüüs vesi 2020-2035"/>
      <sheetName val="Nõudlusanalüüs kanal 2020-2035"/>
    </sheetNames>
    <sheetDataSet>
      <sheetData sheetId="0"/>
      <sheetData sheetId="1"/>
      <sheetData sheetId="2">
        <row r="32">
          <cell r="D32">
            <v>82</v>
          </cell>
        </row>
        <row r="33">
          <cell r="D33">
            <v>129</v>
          </cell>
        </row>
        <row r="353">
          <cell r="D353">
            <v>563</v>
          </cell>
        </row>
        <row r="519">
          <cell r="D519">
            <v>103</v>
          </cell>
        </row>
        <row r="695">
          <cell r="D695">
            <v>29</v>
          </cell>
        </row>
        <row r="706">
          <cell r="D706">
            <v>227</v>
          </cell>
        </row>
        <row r="1420">
          <cell r="D1420">
            <v>212</v>
          </cell>
        </row>
        <row r="2089">
          <cell r="D2089">
            <v>452</v>
          </cell>
        </row>
        <row r="2261">
          <cell r="D2261">
            <v>106</v>
          </cell>
        </row>
        <row r="2311">
          <cell r="D2311">
            <v>105</v>
          </cell>
        </row>
        <row r="2847">
          <cell r="D2847">
            <v>91</v>
          </cell>
        </row>
        <row r="2996">
          <cell r="D2996">
            <v>76</v>
          </cell>
        </row>
        <row r="3243">
          <cell r="D3243">
            <v>410</v>
          </cell>
        </row>
        <row r="4579">
          <cell r="D4579">
            <v>539</v>
          </cell>
        </row>
        <row r="4596">
          <cell r="D4596">
            <v>133</v>
          </cell>
        </row>
        <row r="4611">
          <cell r="D4611">
            <v>34</v>
          </cell>
        </row>
      </sheetData>
      <sheetData sheetId="3">
        <row r="36">
          <cell r="E36">
            <v>3.05</v>
          </cell>
          <cell r="J36">
            <v>2.6429999999999998</v>
          </cell>
        </row>
        <row r="37">
          <cell r="E37">
            <v>9.1999999999999998E-2</v>
          </cell>
          <cell r="J37">
            <v>0.71980999999999995</v>
          </cell>
        </row>
        <row r="38">
          <cell r="E38">
            <v>16.510999999999999</v>
          </cell>
          <cell r="J38">
            <v>29.150169999999999</v>
          </cell>
        </row>
        <row r="39">
          <cell r="E39">
            <v>2.0219999999999998</v>
          </cell>
          <cell r="J39">
            <v>2.08432</v>
          </cell>
        </row>
        <row r="40">
          <cell r="E40">
            <v>7.8419999999999996</v>
          </cell>
          <cell r="J40">
            <v>7.817037</v>
          </cell>
        </row>
        <row r="41">
          <cell r="E41"/>
          <cell r="J41">
            <v>0.42544999999999999</v>
          </cell>
        </row>
        <row r="42">
          <cell r="E42">
            <v>1.38</v>
          </cell>
          <cell r="J42">
            <v>1.3149999999999999</v>
          </cell>
        </row>
        <row r="43">
          <cell r="E43">
            <v>12.832279</v>
          </cell>
          <cell r="J43">
            <v>12.679877000000001</v>
          </cell>
        </row>
        <row r="44">
          <cell r="E44"/>
          <cell r="J44">
            <v>1.2E-2</v>
          </cell>
        </row>
        <row r="45">
          <cell r="E45">
            <v>1.2509999999999999</v>
          </cell>
          <cell r="J45">
            <v>1.3710930000000001</v>
          </cell>
        </row>
        <row r="46">
          <cell r="E46">
            <v>1.0349999999999999</v>
          </cell>
          <cell r="J46">
            <v>1.0429999999999999</v>
          </cell>
        </row>
        <row r="47">
          <cell r="E47">
            <v>15.497</v>
          </cell>
          <cell r="J47">
            <v>16.058949999999999</v>
          </cell>
        </row>
        <row r="48">
          <cell r="E48">
            <v>12.663</v>
          </cell>
          <cell r="J48">
            <v>12.632999999999999</v>
          </cell>
        </row>
        <row r="49">
          <cell r="E49"/>
        </row>
        <row r="50">
          <cell r="E50">
            <v>1.1220000000000001</v>
          </cell>
          <cell r="J50">
            <v>1.0710029999999999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lnas nuostoli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ock"/>
      <sheetName val="mape"/>
      <sheetName val="adx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pe&amp;Asia"/>
    </sheetNames>
    <sheetDataSet>
      <sheetData sheetId="0" refreshError="1">
        <row r="6">
          <cell r="G6" t="str">
            <v>Inv A</v>
          </cell>
        </row>
        <row r="7">
          <cell r="G7" t="str">
            <v>Inv B</v>
          </cell>
        </row>
        <row r="9">
          <cell r="G9" t="str">
            <v xml:space="preserve"> December 31</v>
          </cell>
        </row>
        <row r="11">
          <cell r="G11" t="str">
            <v>Millions</v>
          </cell>
        </row>
        <row r="12">
          <cell r="G12">
            <v>2</v>
          </cell>
        </row>
        <row r="15">
          <cell r="H15">
            <v>7.0000000000000007E-2</v>
          </cell>
        </row>
        <row r="16">
          <cell r="H16">
            <v>15</v>
          </cell>
        </row>
        <row r="17">
          <cell r="G17">
            <v>8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0</v>
          </cell>
        </row>
        <row r="22">
          <cell r="H22">
            <v>1</v>
          </cell>
        </row>
        <row r="23">
          <cell r="H23">
            <v>1</v>
          </cell>
        </row>
        <row r="24">
          <cell r="H24">
            <v>1</v>
          </cell>
        </row>
        <row r="25">
          <cell r="H25">
            <v>1</v>
          </cell>
        </row>
        <row r="27">
          <cell r="H27">
            <v>0</v>
          </cell>
        </row>
        <row r="31">
          <cell r="H31">
            <v>0</v>
          </cell>
        </row>
        <row r="32">
          <cell r="D32" t="str">
            <v>Bank Revolver</v>
          </cell>
        </row>
        <row r="36">
          <cell r="D36" t="str">
            <v>Sr. Secured Notes</v>
          </cell>
        </row>
        <row r="37">
          <cell r="D37" t="str">
            <v>Sr. Subordinated Debt</v>
          </cell>
        </row>
        <row r="38">
          <cell r="D38" t="str">
            <v>Jr. Subordinated Debt</v>
          </cell>
        </row>
        <row r="39">
          <cell r="D39" t="str">
            <v>Preferred Stock</v>
          </cell>
        </row>
        <row r="92">
          <cell r="D92" t="str">
            <v>Case 1</v>
          </cell>
        </row>
        <row r="93">
          <cell r="D93" t="str">
            <v>Case 2</v>
          </cell>
        </row>
        <row r="94">
          <cell r="D94" t="str">
            <v>Case 3</v>
          </cell>
        </row>
        <row r="95">
          <cell r="D95" t="str">
            <v>Case 4</v>
          </cell>
        </row>
        <row r="96">
          <cell r="D96" t="str">
            <v>Case 5</v>
          </cell>
        </row>
        <row r="126">
          <cell r="D126" t="str">
            <v>Sources</v>
          </cell>
        </row>
        <row r="137">
          <cell r="D137" t="str">
            <v>Uses</v>
          </cell>
        </row>
        <row r="167">
          <cell r="V16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page"/>
      <sheetName val="Quicky"/>
      <sheetName val="5year"/>
      <sheetName val="Data"/>
    </sheetNames>
    <sheetDataSet>
      <sheetData sheetId="0" refreshError="1"/>
      <sheetData sheetId="1" refreshError="1"/>
      <sheetData sheetId="2" refreshError="1"/>
      <sheetData sheetId="3" refreshError="1">
        <row r="5">
          <cell r="F5" t="str">
            <v>EUR</v>
          </cell>
        </row>
        <row r="19">
          <cell r="AT19">
            <v>4.032</v>
          </cell>
          <cell r="CB19">
            <v>5.6219999999999999</v>
          </cell>
          <cell r="CG19">
            <v>5.6969849999999997</v>
          </cell>
          <cell r="CM19">
            <v>5.6969849999999997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V19">
            <v>5.6969849999999997</v>
          </cell>
          <cell r="FV19">
            <v>0</v>
          </cell>
        </row>
        <row r="20">
          <cell r="AT20">
            <v>3.6960000000000002</v>
          </cell>
          <cell r="CB20">
            <v>4.7960000000000003</v>
          </cell>
          <cell r="CG20">
            <v>3.4330150000000001</v>
          </cell>
          <cell r="CM20">
            <v>2.213015</v>
          </cell>
          <cell r="CN20">
            <v>0</v>
          </cell>
          <cell r="CO20">
            <v>-4</v>
          </cell>
          <cell r="CP20">
            <v>0</v>
          </cell>
          <cell r="CQ20">
            <v>8.6999999999999993</v>
          </cell>
          <cell r="CV20">
            <v>6.9130149999999997</v>
          </cell>
          <cell r="FV20">
            <v>0</v>
          </cell>
        </row>
        <row r="21">
          <cell r="AT21">
            <v>2.7786930000000001</v>
          </cell>
          <cell r="CB21">
            <v>3.8786930000000002</v>
          </cell>
          <cell r="CG21">
            <v>2.674868</v>
          </cell>
          <cell r="CM21">
            <v>-13.525131999999999</v>
          </cell>
          <cell r="CN21">
            <v>0</v>
          </cell>
          <cell r="CO21">
            <v>6</v>
          </cell>
          <cell r="CP21">
            <v>0</v>
          </cell>
          <cell r="CQ21">
            <v>0</v>
          </cell>
          <cell r="CV21">
            <v>-7.5251320000000002</v>
          </cell>
          <cell r="FV21">
            <v>0</v>
          </cell>
        </row>
        <row r="22">
          <cell r="AT22">
            <v>4.4818939999999996</v>
          </cell>
          <cell r="CB22">
            <v>5.881894</v>
          </cell>
          <cell r="CG22">
            <v>4.7303009999999999</v>
          </cell>
          <cell r="CM22">
            <v>3.430301</v>
          </cell>
          <cell r="CN22">
            <v>0</v>
          </cell>
          <cell r="CO22">
            <v>0</v>
          </cell>
          <cell r="CP22">
            <v>-1.639637</v>
          </cell>
          <cell r="CQ22">
            <v>1.798</v>
          </cell>
          <cell r="CV22">
            <v>3.5886640000000001</v>
          </cell>
          <cell r="FV22">
            <v>0</v>
          </cell>
        </row>
        <row r="23">
          <cell r="AT23">
            <v>4.786403</v>
          </cell>
          <cell r="CB23">
            <v>6.286403</v>
          </cell>
          <cell r="CG23">
            <v>5.5536089999999998</v>
          </cell>
          <cell r="CM23">
            <v>0.153609</v>
          </cell>
          <cell r="CN23">
            <v>0</v>
          </cell>
          <cell r="CO23">
            <v>0</v>
          </cell>
          <cell r="CP23">
            <v>-2.5524559999999998</v>
          </cell>
          <cell r="CQ23">
            <v>0</v>
          </cell>
          <cell r="CV23">
            <v>-2.398847</v>
          </cell>
          <cell r="FV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page"/>
      <sheetName val="Quicky"/>
      <sheetName val="5year"/>
      <sheetName val="Data"/>
    </sheetNames>
    <sheetDataSet>
      <sheetData sheetId="0"/>
      <sheetData sheetId="1" refreshError="1"/>
      <sheetData sheetId="2"/>
      <sheetData sheetId="3" refreshError="1">
        <row r="2">
          <cell r="AK2" t="str">
            <v>www.tietoenator.com</v>
          </cell>
          <cell r="AL2" t="str">
            <v>(358) 9 8626000/(46) 8 632100</v>
          </cell>
          <cell r="AM2" t="str">
            <v xml:space="preserve"> </v>
          </cell>
          <cell r="AN2" t="str">
            <v>Matti Lehti</v>
          </cell>
          <cell r="AO2" t="str">
            <v>Pentti Heikkinen</v>
          </cell>
          <cell r="AP2" t="str">
            <v>Timo Salmela</v>
          </cell>
          <cell r="AQ2" t="str">
            <v xml:space="preserve">Goldman Sachs </v>
          </cell>
          <cell r="AR2">
            <v>5.3</v>
          </cell>
          <cell r="AS2">
            <v>5.3</v>
          </cell>
          <cell r="AT2" t="str">
            <v>Deutsche Bank</v>
          </cell>
          <cell r="AU2">
            <v>4.2</v>
          </cell>
          <cell r="AV2">
            <v>4.2</v>
          </cell>
          <cell r="AW2" t="str">
            <v>Didner &amp; Gerge</v>
          </cell>
          <cell r="AX2">
            <v>2.9</v>
          </cell>
          <cell r="AY2">
            <v>2.9</v>
          </cell>
        </row>
        <row r="11">
          <cell r="C11" t="str">
            <v>1997</v>
          </cell>
          <cell r="G11">
            <v>949.5</v>
          </cell>
          <cell r="I11">
            <v>949.5</v>
          </cell>
          <cell r="O11">
            <v>-877.8</v>
          </cell>
          <cell r="S11">
            <v>71.7</v>
          </cell>
          <cell r="W11">
            <v>43.683591999999997</v>
          </cell>
          <cell r="X11">
            <v>4.6006939999999998</v>
          </cell>
          <cell r="Y11">
            <v>0.72354399999999996</v>
          </cell>
          <cell r="Z11">
            <v>1.616622</v>
          </cell>
          <cell r="AB11">
            <v>-1.1214770000000001</v>
          </cell>
          <cell r="AD11">
            <v>0</v>
          </cell>
          <cell r="AE11">
            <v>0.70403499999999997</v>
          </cell>
          <cell r="AH11">
            <v>45.606316</v>
          </cell>
          <cell r="AJ11">
            <v>0</v>
          </cell>
          <cell r="AK11">
            <v>-15.827828999999999</v>
          </cell>
          <cell r="AM11">
            <v>0.16431999999999999</v>
          </cell>
          <cell r="AN11">
            <v>34.345044999999999</v>
          </cell>
          <cell r="AR11">
            <v>0</v>
          </cell>
          <cell r="BB11">
            <v>21.248083000000001</v>
          </cell>
          <cell r="BD11">
            <v>31.32506895478631</v>
          </cell>
          <cell r="BF11">
            <v>174.73815099999999</v>
          </cell>
          <cell r="BI11">
            <v>46.653590000000001</v>
          </cell>
          <cell r="BJ11">
            <v>39.524379000000003</v>
          </cell>
          <cell r="BO11">
            <v>0.56764499999999996</v>
          </cell>
          <cell r="BP11">
            <v>0.56764499999999996</v>
          </cell>
          <cell r="CH11">
            <v>-28.016407999999998</v>
          </cell>
          <cell r="CI11">
            <v>-15.558392</v>
          </cell>
          <cell r="CX11">
            <v>1.123389</v>
          </cell>
          <cell r="CZ11">
            <v>0.34772500000000001</v>
          </cell>
          <cell r="DI11">
            <v>49.365343000000003</v>
          </cell>
          <cell r="DM11">
            <v>112.078416</v>
          </cell>
          <cell r="DP11">
            <v>0</v>
          </cell>
          <cell r="DS11">
            <v>130.786464</v>
          </cell>
          <cell r="DT11">
            <v>242.86488</v>
          </cell>
          <cell r="DW11">
            <v>0.26136399999999999</v>
          </cell>
          <cell r="DZ11">
            <v>6.5204779999999998</v>
          </cell>
          <cell r="EB11">
            <v>0</v>
          </cell>
          <cell r="EG11">
            <v>0</v>
          </cell>
          <cell r="EK11">
            <v>153.126698</v>
          </cell>
          <cell r="EL11">
            <v>242.86488</v>
          </cell>
          <cell r="EW11">
            <v>-41.931437000000003</v>
          </cell>
          <cell r="EX11">
            <v>-27.383492</v>
          </cell>
          <cell r="EZ11">
            <v>63.050161000000003</v>
          </cell>
          <cell r="FA11">
            <v>40.393346999999999</v>
          </cell>
          <cell r="FD11">
            <v>2.900601</v>
          </cell>
          <cell r="FE11">
            <v>2.900601</v>
          </cell>
          <cell r="GL11">
            <v>0.30105599999999999</v>
          </cell>
          <cell r="GO11">
            <v>56.303339999999999</v>
          </cell>
          <cell r="GT11">
            <v>17.163999828360001</v>
          </cell>
          <cell r="HD11">
            <v>30.237207811854244</v>
          </cell>
          <cell r="HF11">
            <v>5.9173943015119974</v>
          </cell>
          <cell r="HJ11">
            <v>15.278767931998624</v>
          </cell>
          <cell r="HL11">
            <v>1.7539967548972266</v>
          </cell>
          <cell r="HN11">
            <v>20.817804622574506</v>
          </cell>
          <cell r="HP11">
            <v>12.76462086826481</v>
          </cell>
          <cell r="HR11">
            <v>0.97362725760515512</v>
          </cell>
          <cell r="HZ11">
            <v>0</v>
          </cell>
          <cell r="IB11">
            <v>0</v>
          </cell>
          <cell r="IP11">
            <v>32.605248000000003</v>
          </cell>
        </row>
        <row r="12">
          <cell r="C12" t="str">
            <v>1998</v>
          </cell>
          <cell r="G12">
            <v>1079.2329999999999</v>
          </cell>
          <cell r="I12">
            <v>1084.059</v>
          </cell>
          <cell r="O12">
            <v>-931.41599999999994</v>
          </cell>
          <cell r="S12">
            <v>152.643</v>
          </cell>
          <cell r="W12">
            <v>104.988</v>
          </cell>
          <cell r="X12">
            <v>9.7280200000000008</v>
          </cell>
          <cell r="Y12">
            <v>0.23</v>
          </cell>
          <cell r="Z12">
            <v>4.8819999999999997</v>
          </cell>
          <cell r="AB12">
            <v>-3.1480000000000001</v>
          </cell>
          <cell r="AD12">
            <v>0</v>
          </cell>
          <cell r="AE12">
            <v>0</v>
          </cell>
          <cell r="AH12">
            <v>106.952</v>
          </cell>
          <cell r="AJ12">
            <v>-0.97599999999999998</v>
          </cell>
          <cell r="AK12">
            <v>-24.166</v>
          </cell>
          <cell r="AM12">
            <v>-8.0630000000000006</v>
          </cell>
          <cell r="AN12">
            <v>30.134079</v>
          </cell>
          <cell r="AR12">
            <v>0</v>
          </cell>
          <cell r="BB12">
            <v>31.609445000000001</v>
          </cell>
          <cell r="BD12">
            <v>44.027266962176398</v>
          </cell>
          <cell r="BF12">
            <v>13.663296000000001</v>
          </cell>
          <cell r="BI12">
            <v>140.33738099999999</v>
          </cell>
          <cell r="BJ12">
            <v>134.51137800000001</v>
          </cell>
          <cell r="BO12">
            <v>1.402868</v>
          </cell>
          <cell r="BP12">
            <v>2.0526270000000002</v>
          </cell>
          <cell r="CH12">
            <v>-57.457000000000001</v>
          </cell>
          <cell r="CI12">
            <v>0</v>
          </cell>
          <cell r="CX12">
            <v>1.9062859999999999</v>
          </cell>
          <cell r="CZ12">
            <v>1.5064869999999999</v>
          </cell>
          <cell r="DI12">
            <v>84.643000000000001</v>
          </cell>
          <cell r="DM12">
            <v>355.38900000000001</v>
          </cell>
          <cell r="DP12">
            <v>0</v>
          </cell>
          <cell r="DS12">
            <v>205.62</v>
          </cell>
          <cell r="DT12">
            <v>561.00900000000001</v>
          </cell>
          <cell r="DW12">
            <v>0.33500000000000002</v>
          </cell>
          <cell r="DZ12">
            <v>5.5830000000000002</v>
          </cell>
          <cell r="EB12">
            <v>0</v>
          </cell>
          <cell r="EG12">
            <v>1.8939999999999999</v>
          </cell>
          <cell r="EK12">
            <v>313.48700000000002</v>
          </cell>
          <cell r="EL12">
            <v>561.00900000000001</v>
          </cell>
          <cell r="EW12">
            <v>-60.44</v>
          </cell>
          <cell r="EX12">
            <v>-19.164121999999999</v>
          </cell>
          <cell r="EZ12">
            <v>56.216745000000003</v>
          </cell>
          <cell r="FA12">
            <v>34.901524999999999</v>
          </cell>
          <cell r="FD12">
            <v>5.8769729999999996</v>
          </cell>
          <cell r="FE12">
            <v>5.8769729999999996</v>
          </cell>
          <cell r="GL12">
            <v>0.48774499999999998</v>
          </cell>
          <cell r="GO12">
            <v>57.533340000000003</v>
          </cell>
          <cell r="GT12">
            <v>38.388000000000005</v>
          </cell>
          <cell r="HD12">
            <v>18.701887873442178</v>
          </cell>
          <cell r="HF12">
            <v>6.5319340415550675</v>
          </cell>
          <cell r="HJ12">
            <v>20.137586909834098</v>
          </cell>
          <cell r="HL12">
            <v>1.270566322809211</v>
          </cell>
          <cell r="HN12">
            <v>20.416182173392389</v>
          </cell>
          <cell r="HP12">
            <v>14.051859098205703</v>
          </cell>
          <cell r="HR12">
            <v>1.9904412262412292</v>
          </cell>
          <cell r="HZ12">
            <v>0</v>
          </cell>
          <cell r="IB12">
            <v>0</v>
          </cell>
          <cell r="IP12">
            <v>56.168999999999997</v>
          </cell>
        </row>
        <row r="13">
          <cell r="C13" t="str">
            <v>1999</v>
          </cell>
          <cell r="G13">
            <v>1229.0999999999999</v>
          </cell>
          <cell r="I13">
            <v>1256.0719999999999</v>
          </cell>
          <cell r="O13">
            <v>-1091.482</v>
          </cell>
          <cell r="S13">
            <v>164.59</v>
          </cell>
          <cell r="W13">
            <v>107.77</v>
          </cell>
          <cell r="X13">
            <v>8.7682040000000008</v>
          </cell>
          <cell r="Y13">
            <v>0.54600000000000004</v>
          </cell>
          <cell r="Z13">
            <v>4.3879999999999999</v>
          </cell>
          <cell r="AB13">
            <v>-3.3559999999999999</v>
          </cell>
          <cell r="AD13">
            <v>0</v>
          </cell>
          <cell r="AE13">
            <v>0</v>
          </cell>
          <cell r="AH13">
            <v>109.348</v>
          </cell>
          <cell r="AJ13">
            <v>-3.0510000000000002</v>
          </cell>
          <cell r="AK13">
            <v>-30.605</v>
          </cell>
          <cell r="AM13">
            <v>-6.5720000000000001</v>
          </cell>
          <cell r="AN13">
            <v>33.998792999999999</v>
          </cell>
          <cell r="AR13">
            <v>0</v>
          </cell>
          <cell r="BB13">
            <v>20.735368000000001</v>
          </cell>
          <cell r="BD13">
            <v>30.702300411483396</v>
          </cell>
          <cell r="BF13">
            <v>13.886436</v>
          </cell>
          <cell r="BI13">
            <v>2.6498270000000002</v>
          </cell>
          <cell r="BJ13">
            <v>2.2402570000000002</v>
          </cell>
          <cell r="BO13">
            <v>0.90003999999999995</v>
          </cell>
          <cell r="BP13">
            <v>1.040554</v>
          </cell>
          <cell r="CH13">
            <v>-56.932000000000002</v>
          </cell>
          <cell r="CI13">
            <v>0</v>
          </cell>
          <cell r="CX13">
            <v>1.3804909999999999</v>
          </cell>
          <cell r="CZ13">
            <v>0.68143699999999996</v>
          </cell>
          <cell r="DI13">
            <v>113.849</v>
          </cell>
          <cell r="DM13">
            <v>442.33199999999999</v>
          </cell>
          <cell r="DP13">
            <v>0</v>
          </cell>
          <cell r="DS13">
            <v>260.267</v>
          </cell>
          <cell r="DT13">
            <v>702.59900000000005</v>
          </cell>
          <cell r="DW13">
            <v>0.44400000000000001</v>
          </cell>
          <cell r="DZ13">
            <v>6.7530000000000001</v>
          </cell>
          <cell r="EB13">
            <v>0</v>
          </cell>
          <cell r="EG13">
            <v>12.254</v>
          </cell>
          <cell r="EK13">
            <v>353.2</v>
          </cell>
          <cell r="EL13">
            <v>702.59900000000005</v>
          </cell>
          <cell r="EW13">
            <v>-84.793999999999997</v>
          </cell>
          <cell r="EX13">
            <v>-23.202373000000001</v>
          </cell>
          <cell r="EZ13">
            <v>52.014592</v>
          </cell>
          <cell r="FA13">
            <v>33.420143000000003</v>
          </cell>
          <cell r="FD13">
            <v>4.589569</v>
          </cell>
          <cell r="FE13">
            <v>4.589569</v>
          </cell>
          <cell r="GL13">
            <v>0.49</v>
          </cell>
          <cell r="GO13">
            <v>83.054177999999993</v>
          </cell>
          <cell r="GT13">
            <v>62</v>
          </cell>
          <cell r="HD13">
            <v>59.583644866100173</v>
          </cell>
          <cell r="HF13">
            <v>13.50889375451159</v>
          </cell>
          <cell r="HJ13">
            <v>44.911556830142324</v>
          </cell>
          <cell r="HL13">
            <v>0.79032258064516114</v>
          </cell>
          <cell r="HN13">
            <v>46.757312271501903</v>
          </cell>
          <cell r="HP13">
            <v>30.669054815424861</v>
          </cell>
          <cell r="HR13">
            <v>4.1205475844113586</v>
          </cell>
          <cell r="HZ13">
            <v>0</v>
          </cell>
          <cell r="IB13">
            <v>0</v>
          </cell>
          <cell r="IP13">
            <v>76.781999999999996</v>
          </cell>
        </row>
        <row r="14">
          <cell r="C14" t="str">
            <v>2000</v>
          </cell>
          <cell r="G14">
            <v>1119.931</v>
          </cell>
          <cell r="I14">
            <v>1125.8440000000001</v>
          </cell>
          <cell r="O14">
            <v>-996.99800000000005</v>
          </cell>
          <cell r="S14">
            <v>128.846</v>
          </cell>
          <cell r="W14">
            <v>72.158000000000001</v>
          </cell>
          <cell r="X14">
            <v>6.4430759999999996</v>
          </cell>
          <cell r="Y14">
            <v>8.5790000000000006</v>
          </cell>
          <cell r="Z14">
            <v>8.2579999999999991</v>
          </cell>
          <cell r="AB14">
            <v>-4.798</v>
          </cell>
          <cell r="AD14">
            <v>0</v>
          </cell>
          <cell r="AE14">
            <v>22.7</v>
          </cell>
          <cell r="AH14">
            <v>106.89700000000001</v>
          </cell>
          <cell r="AJ14">
            <v>-0.52300000000000002</v>
          </cell>
          <cell r="AK14">
            <v>-26.494</v>
          </cell>
          <cell r="AM14">
            <v>-9.35</v>
          </cell>
          <cell r="AN14">
            <v>33.531343</v>
          </cell>
          <cell r="AR14">
            <v>0</v>
          </cell>
          <cell r="BB14">
            <v>19.887325000000001</v>
          </cell>
          <cell r="BD14">
            <v>23.368203803191903</v>
          </cell>
          <cell r="BF14">
            <v>-8.8820270000000008</v>
          </cell>
          <cell r="BI14">
            <v>-33.044446999999998</v>
          </cell>
          <cell r="BJ14">
            <v>-2.2414679999999998</v>
          </cell>
          <cell r="BO14">
            <v>0.76858599999999999</v>
          </cell>
          <cell r="BP14">
            <v>0.907134</v>
          </cell>
          <cell r="CH14">
            <v>-45.603999999999999</v>
          </cell>
          <cell r="CI14">
            <v>0</v>
          </cell>
          <cell r="CX14">
            <v>1.117103</v>
          </cell>
          <cell r="CZ14">
            <v>0.29965399999999998</v>
          </cell>
          <cell r="DI14">
            <v>68.763999999999996</v>
          </cell>
          <cell r="DM14">
            <v>368.18599999999998</v>
          </cell>
          <cell r="DP14">
            <v>0</v>
          </cell>
          <cell r="DS14">
            <v>263.87200000000001</v>
          </cell>
          <cell r="DT14">
            <v>632.05799999999999</v>
          </cell>
          <cell r="DW14">
            <v>2.2719999999999998</v>
          </cell>
          <cell r="DZ14">
            <v>5.5209999999999999</v>
          </cell>
          <cell r="EB14">
            <v>0</v>
          </cell>
          <cell r="EG14">
            <v>2.8380000000000001</v>
          </cell>
          <cell r="EK14">
            <v>356.096</v>
          </cell>
          <cell r="EL14">
            <v>631.97799999999995</v>
          </cell>
          <cell r="EW14">
            <v>-60.691000000000003</v>
          </cell>
          <cell r="EX14">
            <v>-16.90868</v>
          </cell>
          <cell r="EZ14">
            <v>56.795330999999997</v>
          </cell>
          <cell r="FA14">
            <v>16.760317000000001</v>
          </cell>
          <cell r="FD14">
            <v>4.2573869999999996</v>
          </cell>
          <cell r="FE14">
            <v>4.2573869999999996</v>
          </cell>
          <cell r="GL14">
            <v>0.49</v>
          </cell>
          <cell r="GO14">
            <v>91.765916000000004</v>
          </cell>
          <cell r="GT14">
            <v>30.3</v>
          </cell>
          <cell r="HD14">
            <v>33.401900931946109</v>
          </cell>
          <cell r="HF14">
            <v>7.1170415092637818</v>
          </cell>
          <cell r="HJ14">
            <v>27.123729861973338</v>
          </cell>
          <cell r="HL14">
            <v>1.6171617161716172</v>
          </cell>
          <cell r="HN14">
            <v>33.687358395778894</v>
          </cell>
          <cell r="HP14">
            <v>19.791277095142807</v>
          </cell>
          <cell r="HR14">
            <v>2.4285569868143666</v>
          </cell>
          <cell r="HZ14">
            <v>0</v>
          </cell>
          <cell r="IB14">
            <v>0</v>
          </cell>
          <cell r="IP14">
            <v>80.037999999999997</v>
          </cell>
        </row>
        <row r="15">
          <cell r="C15" t="str">
            <v>2001</v>
          </cell>
          <cell r="G15">
            <v>1135.2090000000001</v>
          </cell>
          <cell r="I15">
            <v>1141.309</v>
          </cell>
          <cell r="O15">
            <v>-961.7</v>
          </cell>
          <cell r="S15">
            <v>179.60900000000001</v>
          </cell>
          <cell r="W15">
            <v>114.10899999999999</v>
          </cell>
          <cell r="X15">
            <v>10.051805</v>
          </cell>
          <cell r="Y15">
            <v>5.0999999999999996</v>
          </cell>
          <cell r="Z15">
            <v>17.366</v>
          </cell>
          <cell r="AB15">
            <v>-11.148999999999999</v>
          </cell>
          <cell r="AD15">
            <v>0</v>
          </cell>
          <cell r="AE15">
            <v>132.6</v>
          </cell>
          <cell r="AH15">
            <v>258.02600000000001</v>
          </cell>
          <cell r="AJ15">
            <v>-1.8</v>
          </cell>
          <cell r="AK15">
            <v>-58.6</v>
          </cell>
          <cell r="AM15">
            <v>0</v>
          </cell>
          <cell r="AN15">
            <v>22.710889999999999</v>
          </cell>
          <cell r="AR15">
            <v>0</v>
          </cell>
          <cell r="BB15">
            <v>47.194493999999999</v>
          </cell>
          <cell r="BD15">
            <v>31.78184263711919</v>
          </cell>
          <cell r="BF15">
            <v>1.3641909999999999</v>
          </cell>
          <cell r="BI15">
            <v>58.137698</v>
          </cell>
          <cell r="BJ15">
            <v>141.37814900000001</v>
          </cell>
          <cell r="BO15">
            <v>2.2153450000000001</v>
          </cell>
          <cell r="BP15">
            <v>1.108379</v>
          </cell>
          <cell r="CH15">
            <v>-71.2</v>
          </cell>
          <cell r="CI15">
            <v>-39</v>
          </cell>
          <cell r="CX15">
            <v>1.4828859999999999</v>
          </cell>
          <cell r="CZ15">
            <v>2.4036689999999998</v>
          </cell>
          <cell r="DI15">
            <v>214.8</v>
          </cell>
          <cell r="DM15">
            <v>491.524</v>
          </cell>
          <cell r="DP15">
            <v>0</v>
          </cell>
          <cell r="DS15">
            <v>309.77999999999997</v>
          </cell>
          <cell r="DT15">
            <v>801.30399999999997</v>
          </cell>
          <cell r="DW15">
            <v>8.0000000000000002E-3</v>
          </cell>
          <cell r="DZ15">
            <v>4.0579999999999998</v>
          </cell>
          <cell r="EB15">
            <v>0</v>
          </cell>
          <cell r="EG15">
            <v>6.9</v>
          </cell>
          <cell r="EK15">
            <v>481.4</v>
          </cell>
          <cell r="EL15">
            <v>801.24300000000005</v>
          </cell>
          <cell r="EW15">
            <v>-210.81399999999999</v>
          </cell>
          <cell r="EX15">
            <v>-43.173048999999999</v>
          </cell>
          <cell r="EZ15">
            <v>60.942810000000001</v>
          </cell>
          <cell r="FA15">
            <v>11.792536999999999</v>
          </cell>
          <cell r="FD15">
            <v>5.7685919999999999</v>
          </cell>
          <cell r="FE15">
            <v>5.7685919999999999</v>
          </cell>
          <cell r="GL15">
            <v>1</v>
          </cell>
          <cell r="GO15">
            <v>91.490854999999996</v>
          </cell>
          <cell r="GT15">
            <v>29.75</v>
          </cell>
          <cell r="HD15">
            <v>26.840999333260555</v>
          </cell>
          <cell r="HF15">
            <v>5.1572376760221559</v>
          </cell>
          <cell r="HJ15">
            <v>20.062230002845801</v>
          </cell>
          <cell r="HL15">
            <v>3.3613445378151261</v>
          </cell>
          <cell r="HN15">
            <v>21.064172472296555</v>
          </cell>
          <cell r="HP15">
            <v>13.59456732617252</v>
          </cell>
          <cell r="HR15">
            <v>2.2119617940396878</v>
          </cell>
          <cell r="HZ15">
            <v>0</v>
          </cell>
          <cell r="IB15">
            <v>19.2</v>
          </cell>
          <cell r="IP15">
            <v>106.5</v>
          </cell>
        </row>
        <row r="16">
          <cell r="C16" t="str">
            <v>2002</v>
          </cell>
          <cell r="G16">
            <v>1271.1179999999999</v>
          </cell>
          <cell r="I16">
            <v>1278.221</v>
          </cell>
          <cell r="O16">
            <v>-1092.569</v>
          </cell>
          <cell r="S16">
            <v>185.65199999999999</v>
          </cell>
          <cell r="W16">
            <v>99.206000000000003</v>
          </cell>
          <cell r="X16">
            <v>7.8046259999999998</v>
          </cell>
          <cell r="Y16">
            <v>0.65700000000000003</v>
          </cell>
          <cell r="Z16">
            <v>24.59</v>
          </cell>
          <cell r="AB16">
            <v>-23.992999999999999</v>
          </cell>
          <cell r="AD16">
            <v>0</v>
          </cell>
          <cell r="AE16">
            <v>0</v>
          </cell>
          <cell r="AH16">
            <v>100.46</v>
          </cell>
          <cell r="AJ16">
            <v>-1.2809999999999999</v>
          </cell>
          <cell r="AK16">
            <v>-31.074000000000002</v>
          </cell>
          <cell r="AM16">
            <v>-4.1619999999999999</v>
          </cell>
          <cell r="AN16">
            <v>35.074657000000002</v>
          </cell>
          <cell r="AR16">
            <v>0</v>
          </cell>
          <cell r="BB16">
            <v>13.602289000000001</v>
          </cell>
          <cell r="BD16">
            <v>23.484024360903675</v>
          </cell>
          <cell r="BF16">
            <v>11.972156999999999</v>
          </cell>
          <cell r="BI16">
            <v>-13.060320000000001</v>
          </cell>
          <cell r="BJ16">
            <v>-61.065939</v>
          </cell>
          <cell r="BO16">
            <v>0.70561700000000005</v>
          </cell>
          <cell r="BP16">
            <v>1.038656</v>
          </cell>
          <cell r="CH16">
            <v>-51.374000000000002</v>
          </cell>
          <cell r="CI16">
            <v>0</v>
          </cell>
          <cell r="CX16">
            <v>1.0016339999999999</v>
          </cell>
          <cell r="CZ16">
            <v>-1.7731969999999999</v>
          </cell>
          <cell r="DI16">
            <v>54.5</v>
          </cell>
          <cell r="DM16">
            <v>368.90800000000002</v>
          </cell>
          <cell r="DP16">
            <v>0</v>
          </cell>
          <cell r="DS16">
            <v>476.17899999999997</v>
          </cell>
          <cell r="DT16">
            <v>845.08699999999999</v>
          </cell>
          <cell r="DW16">
            <v>102.6</v>
          </cell>
          <cell r="DZ16">
            <v>2.1850000000000001</v>
          </cell>
          <cell r="EB16">
            <v>0</v>
          </cell>
          <cell r="EG16">
            <v>3.6019999999999999</v>
          </cell>
          <cell r="EK16">
            <v>458.78</v>
          </cell>
          <cell r="EL16">
            <v>845.28899999999999</v>
          </cell>
          <cell r="EW16">
            <v>50.567</v>
          </cell>
          <cell r="EX16">
            <v>10.936196000000001</v>
          </cell>
          <cell r="EZ16">
            <v>54.701054999999997</v>
          </cell>
          <cell r="FA16">
            <v>5.1596719999999996</v>
          </cell>
          <cell r="FD16">
            <v>5.5350429999999999</v>
          </cell>
          <cell r="FE16">
            <v>5.5350429999999999</v>
          </cell>
          <cell r="GL16">
            <v>0.5</v>
          </cell>
          <cell r="GO16">
            <v>90.619951</v>
          </cell>
          <cell r="GT16">
            <v>13</v>
          </cell>
          <cell r="HD16">
            <v>12.516174748906279</v>
          </cell>
          <cell r="HF16">
            <v>2.3486719073365827</v>
          </cell>
          <cell r="HJ16">
            <v>12.978792652805318</v>
          </cell>
          <cell r="HL16">
            <v>3.8461538461538463</v>
          </cell>
          <cell r="HN16">
            <v>12.303118902896969</v>
          </cell>
          <cell r="HP16">
            <v>6.594562597620083</v>
          </cell>
          <cell r="HR16">
            <v>0.96657144576664022</v>
          </cell>
          <cell r="HZ16">
            <v>0</v>
          </cell>
          <cell r="IB16">
            <v>23.640999999999998</v>
          </cell>
          <cell r="IP16">
            <v>265.22300000000001</v>
          </cell>
        </row>
        <row r="17">
          <cell r="C17" t="str">
            <v>2003</v>
          </cell>
          <cell r="G17">
            <v>1374.252</v>
          </cell>
          <cell r="I17">
            <v>1377.28</v>
          </cell>
          <cell r="O17">
            <v>-1174.336</v>
          </cell>
          <cell r="S17">
            <v>202.94399999999999</v>
          </cell>
          <cell r="W17">
            <v>101.05500000000001</v>
          </cell>
          <cell r="X17">
            <v>7.3534550000000003</v>
          </cell>
          <cell r="Y17">
            <v>1.641</v>
          </cell>
          <cell r="Z17">
            <v>21.498000000000001</v>
          </cell>
          <cell r="AB17">
            <v>-23.81</v>
          </cell>
          <cell r="AD17">
            <v>0</v>
          </cell>
          <cell r="AE17">
            <v>0</v>
          </cell>
          <cell r="AH17">
            <v>100.384</v>
          </cell>
          <cell r="AJ17">
            <v>-1.1559999999999999</v>
          </cell>
          <cell r="AK17">
            <v>-37.183999999999997</v>
          </cell>
          <cell r="AM17">
            <v>3.1749999999999998</v>
          </cell>
          <cell r="AN17">
            <v>33.878905000000003</v>
          </cell>
          <cell r="AR17">
            <v>0</v>
          </cell>
          <cell r="BB17">
            <v>13.962759</v>
          </cell>
          <cell r="BD17">
            <v>23.037006602591511</v>
          </cell>
          <cell r="BF17">
            <v>8.113645</v>
          </cell>
          <cell r="BI17">
            <v>1.863799</v>
          </cell>
          <cell r="BJ17">
            <v>-7.5651999999999997E-2</v>
          </cell>
          <cell r="BO17">
            <v>0.71969799999999995</v>
          </cell>
          <cell r="BP17">
            <v>1.1674690000000001</v>
          </cell>
          <cell r="CH17">
            <v>-46.314</v>
          </cell>
          <cell r="CI17">
            <v>0</v>
          </cell>
          <cell r="CX17">
            <v>1.819688</v>
          </cell>
          <cell r="CZ17">
            <v>1.078835</v>
          </cell>
          <cell r="DI17">
            <v>45.286000000000001</v>
          </cell>
          <cell r="DM17">
            <v>376.50599999999997</v>
          </cell>
          <cell r="DP17">
            <v>0</v>
          </cell>
          <cell r="DS17">
            <v>431.26299999999998</v>
          </cell>
          <cell r="DT17">
            <v>807.76900000000001</v>
          </cell>
          <cell r="DW17">
            <v>30.942</v>
          </cell>
          <cell r="DZ17">
            <v>0</v>
          </cell>
          <cell r="EB17">
            <v>0</v>
          </cell>
          <cell r="EG17">
            <v>3.605</v>
          </cell>
          <cell r="EK17">
            <v>475.40499999999997</v>
          </cell>
          <cell r="EL17">
            <v>807.68899999999996</v>
          </cell>
          <cell r="EW17">
            <v>-13.692</v>
          </cell>
          <cell r="EX17">
            <v>-2.8583949999999998</v>
          </cell>
          <cell r="EZ17">
            <v>59.306243000000002</v>
          </cell>
          <cell r="FA17">
            <v>5.1471229999999997</v>
          </cell>
          <cell r="FD17">
            <v>5.7356179999999997</v>
          </cell>
          <cell r="FE17">
            <v>5.7356179999999997</v>
          </cell>
          <cell r="GL17">
            <v>0.5</v>
          </cell>
          <cell r="GO17">
            <v>90.619951</v>
          </cell>
          <cell r="GT17">
            <v>21.7</v>
          </cell>
          <cell r="HD17">
            <v>18.587217305127584</v>
          </cell>
          <cell r="HF17">
            <v>3.7833760895512918</v>
          </cell>
          <cell r="HJ17">
            <v>11.925121229573421</v>
          </cell>
          <cell r="HL17">
            <v>2.3041474654377883</v>
          </cell>
          <cell r="HN17">
            <v>19.014965886694711</v>
          </cell>
          <cell r="HP17">
            <v>9.5449858821516731</v>
          </cell>
          <cell r="HR17">
            <v>1.4209627758955419</v>
          </cell>
          <cell r="HZ17">
            <v>0</v>
          </cell>
          <cell r="IB17">
            <v>24.449000000000002</v>
          </cell>
          <cell r="IP17">
            <v>233.08699999999999</v>
          </cell>
        </row>
        <row r="18">
          <cell r="C18" t="str">
            <v>2004</v>
          </cell>
          <cell r="G18">
            <v>1525.1</v>
          </cell>
          <cell r="I18">
            <v>1535.6</v>
          </cell>
          <cell r="O18">
            <v>-1305.9000000000001</v>
          </cell>
          <cell r="S18">
            <v>229.7</v>
          </cell>
          <cell r="W18">
            <v>147.19999999999999</v>
          </cell>
          <cell r="X18">
            <v>9.6518259999999998</v>
          </cell>
          <cell r="Y18">
            <v>1.5</v>
          </cell>
          <cell r="Z18">
            <v>21.009</v>
          </cell>
          <cell r="AB18">
            <v>-25.609000000000002</v>
          </cell>
          <cell r="AD18">
            <v>0</v>
          </cell>
          <cell r="AE18">
            <v>0</v>
          </cell>
          <cell r="AH18">
            <v>158.1</v>
          </cell>
          <cell r="AJ18">
            <v>-1</v>
          </cell>
          <cell r="AK18">
            <v>-21.8</v>
          </cell>
          <cell r="AM18">
            <v>87</v>
          </cell>
          <cell r="AN18">
            <v>-41.239722</v>
          </cell>
          <cell r="AR18">
            <v>0</v>
          </cell>
          <cell r="BB18">
            <v>45.492451000000003</v>
          </cell>
          <cell r="BD18">
            <v>28.249897626601772</v>
          </cell>
          <cell r="BF18">
            <v>10.976735</v>
          </cell>
          <cell r="BI18">
            <v>45.663252999999997</v>
          </cell>
          <cell r="BJ18">
            <v>57.495218000000001</v>
          </cell>
          <cell r="BO18">
            <v>2.7600349999999998</v>
          </cell>
          <cell r="BP18">
            <v>0.569886</v>
          </cell>
          <cell r="CH18">
            <v>-48.1</v>
          </cell>
          <cell r="CI18">
            <v>0</v>
          </cell>
          <cell r="CX18">
            <v>2.3776280000000001</v>
          </cell>
          <cell r="CZ18">
            <v>1.42906</v>
          </cell>
          <cell r="DI18">
            <v>90.7</v>
          </cell>
          <cell r="DM18">
            <v>528.47112400000003</v>
          </cell>
          <cell r="DP18">
            <v>0</v>
          </cell>
          <cell r="DS18">
            <v>559.67999999999995</v>
          </cell>
          <cell r="DT18">
            <v>1088.151124</v>
          </cell>
          <cell r="DW18">
            <v>5.2</v>
          </cell>
          <cell r="DZ18">
            <v>116.7</v>
          </cell>
          <cell r="EB18">
            <v>0</v>
          </cell>
          <cell r="EG18">
            <v>9.5</v>
          </cell>
          <cell r="EK18">
            <v>501.9</v>
          </cell>
          <cell r="EL18">
            <v>1087.7</v>
          </cell>
          <cell r="EW18">
            <v>88.62</v>
          </cell>
          <cell r="EX18">
            <v>17.328900999999998</v>
          </cell>
          <cell r="EZ18">
            <v>47.016641</v>
          </cell>
          <cell r="FA18">
            <v>6.5683550000000004</v>
          </cell>
          <cell r="FD18">
            <v>6.373945</v>
          </cell>
          <cell r="FE18">
            <v>6.373945</v>
          </cell>
          <cell r="GL18">
            <v>1.5</v>
          </cell>
          <cell r="GO18">
            <v>80.542444000000003</v>
          </cell>
          <cell r="GT18">
            <v>23.4</v>
          </cell>
          <cell r="HD18">
            <v>41.060843747696907</v>
          </cell>
          <cell r="HF18">
            <v>3.6711957822039567</v>
          </cell>
          <cell r="HJ18">
            <v>9.8417414330584929</v>
          </cell>
          <cell r="HL18">
            <v>6.4102564102564115</v>
          </cell>
          <cell r="HN18">
            <v>13.270431671822463</v>
          </cell>
          <cell r="HP18">
            <v>8.535091650519032</v>
          </cell>
          <cell r="HR18">
            <v>1.2938910167202151</v>
          </cell>
          <cell r="HZ18">
            <v>0</v>
          </cell>
          <cell r="IB18">
            <v>50.9</v>
          </cell>
          <cell r="IP18">
            <v>286.8</v>
          </cell>
        </row>
        <row r="19">
          <cell r="C19" t="str">
            <v>2005</v>
          </cell>
          <cell r="G19">
            <v>1570.4</v>
          </cell>
          <cell r="I19">
            <v>1581.1</v>
          </cell>
          <cell r="O19">
            <v>-1373</v>
          </cell>
          <cell r="S19">
            <v>208.1</v>
          </cell>
          <cell r="W19">
            <v>151.19999999999999</v>
          </cell>
          <cell r="X19">
            <v>9.6281199999999991</v>
          </cell>
          <cell r="Y19">
            <v>0.2</v>
          </cell>
          <cell r="Z19">
            <v>1.7</v>
          </cell>
          <cell r="AB19">
            <v>-10</v>
          </cell>
          <cell r="AD19">
            <v>-1</v>
          </cell>
          <cell r="AE19">
            <v>-0.4</v>
          </cell>
          <cell r="AH19">
            <v>159.80000000000001</v>
          </cell>
          <cell r="AJ19">
            <v>0</v>
          </cell>
          <cell r="AK19">
            <v>-35.6</v>
          </cell>
          <cell r="AM19">
            <v>0</v>
          </cell>
          <cell r="AN19">
            <v>22.277847000000001</v>
          </cell>
          <cell r="AR19">
            <v>0</v>
          </cell>
          <cell r="BB19">
            <v>25.075711999999999</v>
          </cell>
          <cell r="BD19">
            <v>19.683723322190794</v>
          </cell>
          <cell r="BF19">
            <v>2.970297</v>
          </cell>
          <cell r="BI19">
            <v>2.7173910000000001</v>
          </cell>
          <cell r="BJ19">
            <v>1.075269</v>
          </cell>
          <cell r="BO19">
            <v>1.5551630000000001</v>
          </cell>
          <cell r="BP19">
            <v>1.4957609999999999</v>
          </cell>
          <cell r="CH19">
            <v>-76.2</v>
          </cell>
          <cell r="CI19">
            <v>0</v>
          </cell>
          <cell r="CX19">
            <v>2.586929</v>
          </cell>
          <cell r="CZ19">
            <v>-9.5162999999999998E-2</v>
          </cell>
          <cell r="DI19">
            <v>99.9</v>
          </cell>
          <cell r="DM19">
            <v>584.91272300000003</v>
          </cell>
          <cell r="DP19">
            <v>0</v>
          </cell>
          <cell r="DS19">
            <v>727.5</v>
          </cell>
          <cell r="DT19">
            <v>1312.4127229999999</v>
          </cell>
          <cell r="DW19">
            <v>145.30000000000001</v>
          </cell>
          <cell r="DZ19">
            <v>165.2</v>
          </cell>
          <cell r="EB19">
            <v>0</v>
          </cell>
          <cell r="EG19">
            <v>12.2</v>
          </cell>
          <cell r="EK19">
            <v>488.7</v>
          </cell>
          <cell r="EL19">
            <v>1312</v>
          </cell>
          <cell r="EW19">
            <v>253.2</v>
          </cell>
          <cell r="EX19">
            <v>50.549011999999998</v>
          </cell>
          <cell r="EZ19">
            <v>38.178353999999999</v>
          </cell>
          <cell r="FA19">
            <v>15.29</v>
          </cell>
          <cell r="FD19">
            <v>6.4439390000000003</v>
          </cell>
          <cell r="FE19">
            <v>6.4439390000000003</v>
          </cell>
          <cell r="GL19">
            <v>0.85</v>
          </cell>
          <cell r="GO19">
            <v>77.638711999999998</v>
          </cell>
          <cell r="GT19">
            <v>30.85</v>
          </cell>
          <cell r="HD19">
            <v>20.624952783232082</v>
          </cell>
          <cell r="HF19">
            <v>4.7874444497379631</v>
          </cell>
          <cell r="HJ19">
            <v>11.925336953584733</v>
          </cell>
          <cell r="HL19">
            <v>2.7552674230145864</v>
          </cell>
          <cell r="HN19">
            <v>17.492432398943194</v>
          </cell>
          <cell r="HP19">
            <v>12.71413473451752</v>
          </cell>
          <cell r="HR19">
            <v>1.6864201892511459</v>
          </cell>
          <cell r="HZ19">
            <v>0</v>
          </cell>
          <cell r="IB19">
            <v>73.900000000000006</v>
          </cell>
          <cell r="IP19">
            <v>436.9</v>
          </cell>
        </row>
        <row r="20">
          <cell r="C20" t="str">
            <v>2006</v>
          </cell>
          <cell r="G20">
            <v>1646.5</v>
          </cell>
          <cell r="I20">
            <v>1664.3</v>
          </cell>
          <cell r="O20">
            <v>-1492.9</v>
          </cell>
          <cell r="S20">
            <v>171.4</v>
          </cell>
          <cell r="W20">
            <v>112</v>
          </cell>
          <cell r="X20">
            <v>6.802308</v>
          </cell>
          <cell r="Y20">
            <v>0.2</v>
          </cell>
          <cell r="Z20">
            <v>0</v>
          </cell>
          <cell r="AB20">
            <v>-3.2</v>
          </cell>
          <cell r="AD20">
            <v>0</v>
          </cell>
          <cell r="AE20">
            <v>0</v>
          </cell>
          <cell r="AH20">
            <v>124.5</v>
          </cell>
          <cell r="AJ20">
            <v>0</v>
          </cell>
          <cell r="AK20">
            <v>-37.200000000000003</v>
          </cell>
          <cell r="AM20">
            <v>0</v>
          </cell>
          <cell r="AN20">
            <v>29.879518000000001</v>
          </cell>
          <cell r="AR20">
            <v>0</v>
          </cell>
          <cell r="BB20">
            <v>15.714157</v>
          </cell>
          <cell r="BD20">
            <v>12.588354089532144</v>
          </cell>
          <cell r="BF20">
            <v>4.8458990000000002</v>
          </cell>
          <cell r="BI20">
            <v>-25.925926</v>
          </cell>
          <cell r="BJ20">
            <v>-22.090112999999999</v>
          </cell>
          <cell r="BO20">
            <v>1.1540269999999999</v>
          </cell>
          <cell r="BP20">
            <v>1.0654589999999999</v>
          </cell>
          <cell r="CH20">
            <v>-53.2</v>
          </cell>
          <cell r="CI20">
            <v>0</v>
          </cell>
          <cell r="CX20">
            <v>1.993439</v>
          </cell>
          <cell r="CZ20">
            <v>0.86717200000000005</v>
          </cell>
          <cell r="DI20">
            <v>138.9</v>
          </cell>
          <cell r="DM20">
            <v>664.63272300000006</v>
          </cell>
          <cell r="DP20">
            <v>0</v>
          </cell>
          <cell r="DS20">
            <v>710.5</v>
          </cell>
          <cell r="DT20">
            <v>1375.1327229999999</v>
          </cell>
          <cell r="DW20">
            <v>77.099999999999994</v>
          </cell>
          <cell r="DZ20">
            <v>167.9</v>
          </cell>
          <cell r="EB20">
            <v>0</v>
          </cell>
          <cell r="EG20">
            <v>4</v>
          </cell>
          <cell r="EK20">
            <v>622.4</v>
          </cell>
          <cell r="EL20">
            <v>1374.7</v>
          </cell>
          <cell r="EW20">
            <v>139.80000000000001</v>
          </cell>
          <cell r="EX20">
            <v>22.318007999999999</v>
          </cell>
          <cell r="EZ20">
            <v>45.566305</v>
          </cell>
          <cell r="FA20">
            <v>35</v>
          </cell>
          <cell r="FD20">
            <v>8.4569279999999996</v>
          </cell>
          <cell r="FE20">
            <v>8.4569279999999996</v>
          </cell>
          <cell r="GL20">
            <v>1.2</v>
          </cell>
          <cell r="GO20">
            <v>73.657628000000003</v>
          </cell>
          <cell r="GT20">
            <v>24.44</v>
          </cell>
          <cell r="HD20">
            <v>22.938470649738754</v>
          </cell>
          <cell r="HF20">
            <v>2.88993828491859</v>
          </cell>
          <cell r="HJ20">
            <v>12.260219650563675</v>
          </cell>
          <cell r="HL20">
            <v>4.9099836333878883</v>
          </cell>
          <cell r="HN20">
            <v>17.290485100891267</v>
          </cell>
          <cell r="HP20">
            <v>11.305317181351983</v>
          </cell>
          <cell r="HR20">
            <v>1.1782523099423019</v>
          </cell>
          <cell r="HZ20">
            <v>0</v>
          </cell>
          <cell r="IB20">
            <v>82.6</v>
          </cell>
          <cell r="IP20">
            <v>448.4</v>
          </cell>
        </row>
        <row r="21">
          <cell r="C21" t="str">
            <v>2007E</v>
          </cell>
          <cell r="G21">
            <v>1774.6379999999999</v>
          </cell>
          <cell r="I21">
            <v>1786.6379999999999</v>
          </cell>
          <cell r="O21">
            <v>-1613.7508069999999</v>
          </cell>
          <cell r="S21">
            <v>172.887193</v>
          </cell>
          <cell r="W21">
            <v>104.55936</v>
          </cell>
          <cell r="X21">
            <v>5.8918699999999999</v>
          </cell>
          <cell r="Y21">
            <v>0</v>
          </cell>
          <cell r="Z21">
            <v>3.2425670000000002</v>
          </cell>
          <cell r="AB21">
            <v>-5.4198000000000004</v>
          </cell>
          <cell r="AD21">
            <v>-0.5</v>
          </cell>
          <cell r="AE21">
            <v>0</v>
          </cell>
          <cell r="AH21">
            <v>62.882126999999997</v>
          </cell>
          <cell r="AJ21">
            <v>0</v>
          </cell>
          <cell r="AK21">
            <v>-18.235817000000001</v>
          </cell>
          <cell r="AM21">
            <v>0</v>
          </cell>
          <cell r="AN21">
            <v>29</v>
          </cell>
          <cell r="AR21">
            <v>0</v>
          </cell>
          <cell r="BB21">
            <v>7.9645159999999997</v>
          </cell>
          <cell r="BD21">
            <v>12.453072768387043</v>
          </cell>
          <cell r="BF21">
            <v>7.7824479999999996</v>
          </cell>
          <cell r="BI21">
            <v>-6.6434290000000003</v>
          </cell>
          <cell r="BJ21">
            <v>-49.492268000000003</v>
          </cell>
          <cell r="BO21">
            <v>0.63637100000000002</v>
          </cell>
          <cell r="BP21">
            <v>1.1736709999999999</v>
          </cell>
          <cell r="CH21">
            <v>-53.239139999999999</v>
          </cell>
          <cell r="CI21">
            <v>0</v>
          </cell>
          <cell r="CX21">
            <v>2.1661809999999999</v>
          </cell>
          <cell r="CZ21">
            <v>0.88211200000000001</v>
          </cell>
          <cell r="DI21">
            <v>51.871108</v>
          </cell>
          <cell r="DM21">
            <v>616.78321900000003</v>
          </cell>
          <cell r="DP21">
            <v>0</v>
          </cell>
          <cell r="DS21">
            <v>665.41130699999997</v>
          </cell>
          <cell r="DT21">
            <v>1282.194526</v>
          </cell>
          <cell r="DW21">
            <v>77.099999999999994</v>
          </cell>
          <cell r="DZ21">
            <v>187.3</v>
          </cell>
          <cell r="EB21">
            <v>0</v>
          </cell>
          <cell r="EG21">
            <v>4</v>
          </cell>
          <cell r="EK21">
            <v>498.73055599999998</v>
          </cell>
          <cell r="EL21">
            <v>1281.7618030000001</v>
          </cell>
          <cell r="EW21">
            <v>246.228892</v>
          </cell>
          <cell r="EX21">
            <v>48.978301999999999</v>
          </cell>
          <cell r="EZ21">
            <v>39.221839000000003</v>
          </cell>
          <cell r="FA21">
            <v>19.890388000000002</v>
          </cell>
          <cell r="FD21">
            <v>7.1149180000000003</v>
          </cell>
          <cell r="FE21">
            <v>7.1149180000000003</v>
          </cell>
          <cell r="GL21">
            <v>0.31818600000000002</v>
          </cell>
          <cell r="GO21">
            <v>70.157628000000003</v>
          </cell>
          <cell r="GT21">
            <v>14.44</v>
          </cell>
          <cell r="HD21">
            <v>12.303277494289286</v>
          </cell>
          <cell r="HF21">
            <v>2.0295384992490426</v>
          </cell>
          <cell r="HJ21">
            <v>6.6661096187253053</v>
          </cell>
          <cell r="HL21">
            <v>2.2035041551246541</v>
          </cell>
          <cell r="HN21">
            <v>12.04392452593436</v>
          </cell>
          <cell r="HP21">
            <v>7.2839694974977123</v>
          </cell>
          <cell r="HR21">
            <v>0.70961234929039052</v>
          </cell>
          <cell r="HZ21">
            <v>0</v>
          </cell>
          <cell r="IB21">
            <v>82.6</v>
          </cell>
          <cell r="IP21">
            <v>438.39434999999997</v>
          </cell>
        </row>
        <row r="22">
          <cell r="C22" t="str">
            <v>2008E</v>
          </cell>
          <cell r="G22">
            <v>1909.7485200000001</v>
          </cell>
          <cell r="I22">
            <v>1921.7485200000001</v>
          </cell>
          <cell r="O22">
            <v>-1705.0131210000002</v>
          </cell>
          <cell r="S22">
            <v>216.735399</v>
          </cell>
          <cell r="W22">
            <v>140.82724400000001</v>
          </cell>
          <cell r="X22">
            <v>7.3741250000000003</v>
          </cell>
          <cell r="Y22">
            <v>0</v>
          </cell>
          <cell r="Z22">
            <v>2.9126099999999999</v>
          </cell>
          <cell r="AB22">
            <v>-5.5944000000000003</v>
          </cell>
          <cell r="AD22">
            <v>0</v>
          </cell>
          <cell r="AE22">
            <v>0</v>
          </cell>
          <cell r="AH22">
            <v>138.145454</v>
          </cell>
          <cell r="AJ22">
            <v>0</v>
          </cell>
          <cell r="AK22">
            <v>-40.062182</v>
          </cell>
          <cell r="AM22">
            <v>0</v>
          </cell>
          <cell r="AN22">
            <v>29</v>
          </cell>
          <cell r="AR22">
            <v>0</v>
          </cell>
          <cell r="BB22">
            <v>18.277964000000001</v>
          </cell>
          <cell r="BD22">
            <v>16.882360723431876</v>
          </cell>
          <cell r="BF22">
            <v>7.6134130000000004</v>
          </cell>
          <cell r="BI22">
            <v>34.686405999999998</v>
          </cell>
          <cell r="BJ22">
            <v>119.689539</v>
          </cell>
          <cell r="BO22">
            <v>1.3980410000000001</v>
          </cell>
          <cell r="BP22">
            <v>1.5371090000000001</v>
          </cell>
          <cell r="CH22">
            <v>-57.292456000000001</v>
          </cell>
          <cell r="CI22">
            <v>0</v>
          </cell>
          <cell r="CX22">
            <v>2.4800070000000001</v>
          </cell>
          <cell r="CZ22">
            <v>1.244847</v>
          </cell>
          <cell r="DI22">
            <v>116.902913</v>
          </cell>
          <cell r="DM22">
            <v>723.12632499999995</v>
          </cell>
          <cell r="DP22">
            <v>0</v>
          </cell>
          <cell r="DS22">
            <v>646.79560800000002</v>
          </cell>
          <cell r="DT22">
            <v>1369.9219330000001</v>
          </cell>
          <cell r="DW22">
            <v>77.099999999999994</v>
          </cell>
          <cell r="DZ22">
            <v>187.3</v>
          </cell>
          <cell r="EB22">
            <v>0</v>
          </cell>
          <cell r="EG22">
            <v>4</v>
          </cell>
          <cell r="EK22">
            <v>574.51013499999999</v>
          </cell>
          <cell r="EL22">
            <v>1369.48921</v>
          </cell>
          <cell r="EW22">
            <v>181.19708700000001</v>
          </cell>
          <cell r="EX22">
            <v>31.321332999999999</v>
          </cell>
          <cell r="EZ22">
            <v>42.242767000000001</v>
          </cell>
          <cell r="FA22">
            <v>25.693525000000001</v>
          </cell>
          <cell r="FD22">
            <v>8.1959929999999996</v>
          </cell>
          <cell r="FE22">
            <v>8.1959929999999996</v>
          </cell>
          <cell r="GL22">
            <v>0.699021</v>
          </cell>
          <cell r="GO22">
            <v>70.157628000000003</v>
          </cell>
          <cell r="GT22">
            <v>14.44</v>
          </cell>
          <cell r="HD22">
            <v>9.3942589627671165</v>
          </cell>
          <cell r="HF22">
            <v>1.7618365462244783</v>
          </cell>
          <cell r="HJ22">
            <v>5.8225642105042441</v>
          </cell>
          <cell r="HL22">
            <v>4.8408656509695298</v>
          </cell>
          <cell r="HN22">
            <v>8.4804133163324558</v>
          </cell>
          <cell r="HP22">
            <v>5.5102823111973507</v>
          </cell>
          <cell r="HR22">
            <v>0.62535628267956445</v>
          </cell>
          <cell r="HZ22">
            <v>0</v>
          </cell>
          <cell r="IB22">
            <v>82.6</v>
          </cell>
          <cell r="IP22">
            <v>428.6377</v>
          </cell>
        </row>
        <row r="23">
          <cell r="C23" t="str">
            <v>2009E</v>
          </cell>
          <cell r="G23">
            <v>2048.1705579999998</v>
          </cell>
          <cell r="I23">
            <v>2060.1705579999998</v>
          </cell>
          <cell r="O23">
            <v>-1797.0868139999998</v>
          </cell>
          <cell r="S23">
            <v>263.08374400000002</v>
          </cell>
          <cell r="W23">
            <v>178.76501099999999</v>
          </cell>
          <cell r="X23">
            <v>8.7280329999999999</v>
          </cell>
          <cell r="Y23">
            <v>0</v>
          </cell>
          <cell r="Z23">
            <v>4.941859</v>
          </cell>
          <cell r="AB23">
            <v>-5.5944000000000003</v>
          </cell>
          <cell r="AD23">
            <v>0</v>
          </cell>
          <cell r="AE23">
            <v>0</v>
          </cell>
          <cell r="AH23">
            <v>178.11247</v>
          </cell>
          <cell r="AJ23">
            <v>0</v>
          </cell>
          <cell r="AK23">
            <v>-51.652616000000002</v>
          </cell>
          <cell r="AM23">
            <v>0</v>
          </cell>
          <cell r="AN23">
            <v>29</v>
          </cell>
          <cell r="AR23">
            <v>0</v>
          </cell>
          <cell r="BB23">
            <v>20.621572</v>
          </cell>
          <cell r="BD23">
            <v>19.79513241608943</v>
          </cell>
          <cell r="BF23">
            <v>7.2481809999999998</v>
          </cell>
          <cell r="BI23">
            <v>26.939223999999999</v>
          </cell>
          <cell r="BJ23">
            <v>28.931111999999999</v>
          </cell>
          <cell r="BO23">
            <v>1.8025100000000001</v>
          </cell>
          <cell r="BP23">
            <v>1.941578</v>
          </cell>
          <cell r="CH23">
            <v>-61.445117000000003</v>
          </cell>
          <cell r="CI23">
            <v>0</v>
          </cell>
          <cell r="CX23">
            <v>3.0043570000000002</v>
          </cell>
          <cell r="CZ23">
            <v>1.699748</v>
          </cell>
          <cell r="DI23">
            <v>187.15433999999999</v>
          </cell>
          <cell r="DM23">
            <v>835.70158000000004</v>
          </cell>
          <cell r="DP23">
            <v>0</v>
          </cell>
          <cell r="DS23">
            <v>623.92199200000005</v>
          </cell>
          <cell r="DT23">
            <v>1459.623572</v>
          </cell>
          <cell r="DW23">
            <v>77.099999999999994</v>
          </cell>
          <cell r="DZ23">
            <v>187.3</v>
          </cell>
          <cell r="EB23">
            <v>0</v>
          </cell>
          <cell r="EG23">
            <v>4</v>
          </cell>
          <cell r="EK23">
            <v>651.97110899999996</v>
          </cell>
          <cell r="EL23">
            <v>1459.1908490000001</v>
          </cell>
          <cell r="EW23">
            <v>110.94566</v>
          </cell>
          <cell r="EX23">
            <v>16.913193</v>
          </cell>
          <cell r="EZ23">
            <v>44.954442</v>
          </cell>
          <cell r="FA23">
            <v>32.837636000000003</v>
          </cell>
          <cell r="FD23">
            <v>9.3010560000000009</v>
          </cell>
          <cell r="FE23">
            <v>9.3010560000000009</v>
          </cell>
          <cell r="GL23">
            <v>0.90125500000000003</v>
          </cell>
          <cell r="GO23">
            <v>70.157628000000003</v>
          </cell>
          <cell r="GT23">
            <v>14.44</v>
          </cell>
          <cell r="HD23">
            <v>7.4372494949983983</v>
          </cell>
          <cell r="HF23">
            <v>1.5525118868223133</v>
          </cell>
          <cell r="HJ23">
            <v>4.8063529067950306</v>
          </cell>
          <cell r="HL23">
            <v>6.2413781163434905</v>
          </cell>
          <cell r="HN23">
            <v>6.2877058661104552</v>
          </cell>
          <cell r="HP23">
            <v>4.2724867421683035</v>
          </cell>
          <cell r="HR23">
            <v>0.54879306995682342</v>
          </cell>
          <cell r="HZ23">
            <v>0</v>
          </cell>
          <cell r="IB23">
            <v>82.6</v>
          </cell>
          <cell r="IP23">
            <v>418.88105000000002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"/>
      <sheetName val="Analysis (FIN)"/>
      <sheetName val="LV"/>
      <sheetName val="Analysis (LV)"/>
      <sheetName val="LT"/>
      <sheetName val="Analysis (LT)"/>
      <sheetName val="VS EST"/>
      <sheetName val="Analysis (VS EST)"/>
      <sheetName val="VSM"/>
      <sheetName val="Analysis (VS MÜÜK)"/>
      <sheetName val="ROTO"/>
      <sheetName val="Analysis (ROTO)"/>
      <sheetName val="VSG OÜ"/>
      <sheetName val="Analysis (VSG OÜ)"/>
      <sheetName val="INTRAGROUP TRANS"/>
      <sheetName val="CONSOLIDATED"/>
      <sheetName val="Analysis"/>
      <sheetName val="VSG ACT YEAR"/>
      <sheetName val="VSG ACT JULY"/>
      <sheetName val="VSG ACT 6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3"/>
      <sheetName val="Nordics"/>
      <sheetName val="Emerging Markets"/>
      <sheetName val="USA"/>
      <sheetName val="Japan"/>
      <sheetName val="EU11"/>
      <sheetName val="Denmark"/>
      <sheetName val="Sweden"/>
      <sheetName val="Norway"/>
      <sheetName val="Finland"/>
      <sheetName val="Germany"/>
      <sheetName val="France"/>
      <sheetName val="Spain"/>
      <sheetName val="Italy"/>
      <sheetName val="Data"/>
    </sheetNames>
    <sheetDataSet>
      <sheetData sheetId="0" refreshError="1">
        <row r="4">
          <cell r="H4" t="str">
            <v>0.80</v>
          </cell>
          <cell r="I4">
            <v>21916</v>
          </cell>
          <cell r="J4">
            <v>18295</v>
          </cell>
          <cell r="K4">
            <v>32933</v>
          </cell>
          <cell r="L4">
            <v>43891</v>
          </cell>
        </row>
        <row r="5">
          <cell r="H5">
            <v>29252</v>
          </cell>
          <cell r="I5">
            <v>21916</v>
          </cell>
          <cell r="J5">
            <v>10990</v>
          </cell>
          <cell r="K5">
            <v>25600</v>
          </cell>
          <cell r="L5">
            <v>14671</v>
          </cell>
        </row>
        <row r="6">
          <cell r="H6" t="str">
            <v>-3.50</v>
          </cell>
          <cell r="I6" t="str">
            <v>0.10</v>
          </cell>
          <cell r="J6" t="str">
            <v>0.60</v>
          </cell>
          <cell r="K6">
            <v>38994</v>
          </cell>
          <cell r="L6">
            <v>43891</v>
          </cell>
        </row>
        <row r="8">
          <cell r="H8" t="str">
            <v>0.40</v>
          </cell>
          <cell r="I8" t="str">
            <v>0.10</v>
          </cell>
          <cell r="J8">
            <v>29221</v>
          </cell>
          <cell r="K8">
            <v>10990</v>
          </cell>
          <cell r="L8">
            <v>21947</v>
          </cell>
        </row>
        <row r="9">
          <cell r="H9" t="str">
            <v>-0.80</v>
          </cell>
          <cell r="I9" t="str">
            <v>-0.90</v>
          </cell>
          <cell r="J9" t="str">
            <v>-0.30</v>
          </cell>
          <cell r="K9" t="str">
            <v>0.00</v>
          </cell>
          <cell r="L9" t="str">
            <v>-0.60</v>
          </cell>
        </row>
        <row r="10">
          <cell r="H10" t="str">
            <v>-6.50</v>
          </cell>
          <cell r="I10" t="str">
            <v>-1.00</v>
          </cell>
          <cell r="J10">
            <v>11018</v>
          </cell>
          <cell r="K10">
            <v>11079</v>
          </cell>
          <cell r="L10">
            <v>18264</v>
          </cell>
        </row>
        <row r="12">
          <cell r="H12">
            <v>32874</v>
          </cell>
          <cell r="I12" t="str">
            <v>0.90</v>
          </cell>
          <cell r="J12" t="str">
            <v>0.80</v>
          </cell>
          <cell r="K12">
            <v>25569</v>
          </cell>
          <cell r="L12">
            <v>18264</v>
          </cell>
        </row>
        <row r="13">
          <cell r="H13">
            <v>10990</v>
          </cell>
          <cell r="I13">
            <v>10990</v>
          </cell>
          <cell r="J13">
            <v>38992</v>
          </cell>
          <cell r="K13">
            <v>38992</v>
          </cell>
          <cell r="L13">
            <v>43862</v>
          </cell>
        </row>
        <row r="14">
          <cell r="H14" t="str">
            <v>0.40</v>
          </cell>
          <cell r="I14" t="str">
            <v>-0.50</v>
          </cell>
          <cell r="J14" t="str">
            <v>0.30</v>
          </cell>
          <cell r="K14" t="str">
            <v>2.00</v>
          </cell>
          <cell r="L14">
            <v>43831</v>
          </cell>
        </row>
        <row r="16">
          <cell r="H16">
            <v>38869</v>
          </cell>
          <cell r="I16">
            <v>38749</v>
          </cell>
          <cell r="J16">
            <v>28126</v>
          </cell>
          <cell r="K16">
            <v>28522</v>
          </cell>
          <cell r="L16">
            <v>18295</v>
          </cell>
        </row>
        <row r="17">
          <cell r="H17">
            <v>30317</v>
          </cell>
          <cell r="I17">
            <v>45292</v>
          </cell>
          <cell r="J17">
            <v>23012</v>
          </cell>
          <cell r="K17">
            <v>32143</v>
          </cell>
          <cell r="L17">
            <v>38900</v>
          </cell>
        </row>
        <row r="18">
          <cell r="H18" t="str">
            <v>-2.86</v>
          </cell>
          <cell r="I18" t="str">
            <v>-0.33</v>
          </cell>
          <cell r="J18">
            <v>41275</v>
          </cell>
          <cell r="K18">
            <v>23437</v>
          </cell>
          <cell r="L18">
            <v>42036</v>
          </cell>
        </row>
        <row r="21">
          <cell r="H21">
            <v>36192</v>
          </cell>
          <cell r="I21">
            <v>35462</v>
          </cell>
          <cell r="J21">
            <v>15401</v>
          </cell>
          <cell r="K21">
            <v>38780</v>
          </cell>
          <cell r="L21">
            <v>31472</v>
          </cell>
        </row>
        <row r="22">
          <cell r="H22">
            <v>18323</v>
          </cell>
          <cell r="I22">
            <v>41699</v>
          </cell>
          <cell r="J22">
            <v>13575</v>
          </cell>
          <cell r="K22">
            <v>18323</v>
          </cell>
          <cell r="L22">
            <v>22706</v>
          </cell>
        </row>
        <row r="23">
          <cell r="H23" t="str">
            <v>0.65</v>
          </cell>
          <cell r="I23">
            <v>42767</v>
          </cell>
          <cell r="J23">
            <v>38810</v>
          </cell>
          <cell r="K23">
            <v>21276</v>
          </cell>
          <cell r="L23">
            <v>24532</v>
          </cell>
        </row>
        <row r="26">
          <cell r="C26">
            <v>45778</v>
          </cell>
          <cell r="F26" t="str">
            <v>5.25*</v>
          </cell>
          <cell r="G26" t="str">
            <v>4.50*</v>
          </cell>
          <cell r="H26" t="str">
            <v>4.50*</v>
          </cell>
        </row>
        <row r="27">
          <cell r="C27">
            <v>28581</v>
          </cell>
          <cell r="F27" t="str">
            <v>4.75*</v>
          </cell>
          <cell r="G27" t="str">
            <v>4.50*</v>
          </cell>
          <cell r="H27" t="str">
            <v>4.50*</v>
          </cell>
        </row>
        <row r="28">
          <cell r="C28" t="str">
            <v>0.35</v>
          </cell>
          <cell r="F28" t="str">
            <v>0.35*</v>
          </cell>
          <cell r="G28" t="str">
            <v>0.85*</v>
          </cell>
          <cell r="H28" t="str">
            <v>1.00*</v>
          </cell>
        </row>
        <row r="29">
          <cell r="C29">
            <v>29587</v>
          </cell>
          <cell r="F29" t="str">
            <v>1.75*</v>
          </cell>
          <cell r="G29" t="str">
            <v>2.50*</v>
          </cell>
          <cell r="H29" t="str">
            <v>3.50*</v>
          </cell>
        </row>
        <row r="30">
          <cell r="C30">
            <v>45717</v>
          </cell>
          <cell r="F30" t="str">
            <v>3.25*</v>
          </cell>
          <cell r="G30" t="str">
            <v>4.00*</v>
          </cell>
          <cell r="H30" t="str">
            <v>4.50*</v>
          </cell>
        </row>
        <row r="31">
          <cell r="C31">
            <v>30011</v>
          </cell>
          <cell r="F31" t="str">
            <v>3.75*</v>
          </cell>
          <cell r="G31" t="str">
            <v>4.50*</v>
          </cell>
          <cell r="H31" t="str">
            <v>4.75*</v>
          </cell>
        </row>
        <row r="32">
          <cell r="C32">
            <v>46023</v>
          </cell>
          <cell r="F32" t="str">
            <v>1.25*</v>
          </cell>
          <cell r="G32" t="str">
            <v>1.35*</v>
          </cell>
          <cell r="H32" t="str">
            <v>1.40*</v>
          </cell>
        </row>
        <row r="33">
          <cell r="C33" t="str">
            <v>118.00</v>
          </cell>
          <cell r="F33" t="str">
            <v>115.00*</v>
          </cell>
          <cell r="G33" t="str">
            <v>100.00*</v>
          </cell>
          <cell r="H33" t="str">
            <v>85.00*</v>
          </cell>
        </row>
      </sheetData>
      <sheetData sheetId="1" refreshError="1">
        <row r="4">
          <cell r="H4" t="str">
            <v>0.70</v>
          </cell>
          <cell r="I4" t="str">
            <v>0.60</v>
          </cell>
          <cell r="J4" t="str">
            <v>0.70</v>
          </cell>
          <cell r="K4">
            <v>25569</v>
          </cell>
          <cell r="L4">
            <v>14671</v>
          </cell>
        </row>
        <row r="5">
          <cell r="H5">
            <v>14642</v>
          </cell>
          <cell r="I5">
            <v>14642</v>
          </cell>
          <cell r="J5">
            <v>38992</v>
          </cell>
          <cell r="K5">
            <v>43831</v>
          </cell>
          <cell r="L5">
            <v>29221</v>
          </cell>
        </row>
        <row r="6">
          <cell r="H6" t="str">
            <v>2.00</v>
          </cell>
          <cell r="I6" t="str">
            <v>1.00</v>
          </cell>
          <cell r="J6" t="str">
            <v>-0.60</v>
          </cell>
          <cell r="K6" t="str">
            <v>-0.30</v>
          </cell>
          <cell r="L6">
            <v>29221</v>
          </cell>
        </row>
        <row r="8">
          <cell r="H8">
            <v>43831</v>
          </cell>
          <cell r="I8" t="str">
            <v>2.00</v>
          </cell>
          <cell r="J8">
            <v>29221</v>
          </cell>
          <cell r="K8">
            <v>11018</v>
          </cell>
          <cell r="L8">
            <v>25600</v>
          </cell>
        </row>
        <row r="9">
          <cell r="H9">
            <v>14642</v>
          </cell>
          <cell r="I9">
            <v>43862</v>
          </cell>
          <cell r="J9">
            <v>32874</v>
          </cell>
          <cell r="K9" t="str">
            <v>0.40</v>
          </cell>
          <cell r="L9" t="str">
            <v>0.50</v>
          </cell>
        </row>
        <row r="10">
          <cell r="H10" t="str">
            <v>-0.40</v>
          </cell>
          <cell r="I10">
            <v>10959</v>
          </cell>
          <cell r="J10">
            <v>18295</v>
          </cell>
          <cell r="K10">
            <v>43891</v>
          </cell>
          <cell r="L10">
            <v>21916</v>
          </cell>
        </row>
        <row r="12">
          <cell r="H12">
            <v>25600</v>
          </cell>
          <cell r="I12">
            <v>38991</v>
          </cell>
          <cell r="J12">
            <v>38991</v>
          </cell>
          <cell r="K12">
            <v>38993</v>
          </cell>
          <cell r="L12">
            <v>10990</v>
          </cell>
        </row>
        <row r="13">
          <cell r="H13">
            <v>38992</v>
          </cell>
          <cell r="I13">
            <v>14611</v>
          </cell>
          <cell r="J13">
            <v>14611</v>
          </cell>
          <cell r="K13">
            <v>29281</v>
          </cell>
          <cell r="L13">
            <v>25628</v>
          </cell>
        </row>
        <row r="14">
          <cell r="H14" t="str">
            <v>3.00</v>
          </cell>
          <cell r="I14">
            <v>10959</v>
          </cell>
          <cell r="J14">
            <v>18295</v>
          </cell>
          <cell r="K14" t="str">
            <v>0.40</v>
          </cell>
          <cell r="L14">
            <v>18264</v>
          </cell>
        </row>
        <row r="15">
          <cell r="H15" t="str">
            <v>-1.00</v>
          </cell>
          <cell r="I15" t="str">
            <v>-0.90</v>
          </cell>
          <cell r="J15" t="str">
            <v>-4.20</v>
          </cell>
          <cell r="K15">
            <v>14611</v>
          </cell>
          <cell r="L15">
            <v>38993</v>
          </cell>
        </row>
        <row r="17">
          <cell r="H17">
            <v>18295</v>
          </cell>
          <cell r="I17">
            <v>21916</v>
          </cell>
          <cell r="J17">
            <v>32874</v>
          </cell>
          <cell r="K17">
            <v>11018</v>
          </cell>
          <cell r="L17" t="str">
            <v>3.00</v>
          </cell>
        </row>
        <row r="18">
          <cell r="H18">
            <v>25600</v>
          </cell>
          <cell r="I18" t="str">
            <v>2.00</v>
          </cell>
          <cell r="J18">
            <v>10959</v>
          </cell>
          <cell r="K18" t="str">
            <v>0.10</v>
          </cell>
          <cell r="L18" t="str">
            <v>0.80</v>
          </cell>
        </row>
        <row r="19">
          <cell r="H19" t="str">
            <v>-0.30</v>
          </cell>
          <cell r="I19">
            <v>38992</v>
          </cell>
          <cell r="J19" t="str">
            <v>0.60</v>
          </cell>
          <cell r="K19">
            <v>14732</v>
          </cell>
          <cell r="L19" t="str">
            <v>-1.00</v>
          </cell>
        </row>
        <row r="22">
          <cell r="H22">
            <v>24108</v>
          </cell>
          <cell r="I22">
            <v>13516</v>
          </cell>
          <cell r="J22">
            <v>14611</v>
          </cell>
          <cell r="K22">
            <v>31079</v>
          </cell>
          <cell r="L22">
            <v>29983</v>
          </cell>
        </row>
        <row r="23">
          <cell r="H23">
            <v>21582</v>
          </cell>
          <cell r="I23" t="str">
            <v>2.00</v>
          </cell>
          <cell r="J23">
            <v>35796</v>
          </cell>
          <cell r="K23" t="str">
            <v>0.54</v>
          </cell>
          <cell r="L23">
            <v>38991</v>
          </cell>
        </row>
        <row r="24">
          <cell r="H24" t="str">
            <v>0.07</v>
          </cell>
          <cell r="I24" t="str">
            <v>0.84</v>
          </cell>
          <cell r="J24" t="str">
            <v>-0.13</v>
          </cell>
          <cell r="K24">
            <v>46419</v>
          </cell>
          <cell r="L24">
            <v>18629</v>
          </cell>
        </row>
        <row r="27">
          <cell r="C27">
            <v>18323</v>
          </cell>
          <cell r="F27" t="str">
            <v>3.50*</v>
          </cell>
          <cell r="G27" t="str">
            <v>4.25*</v>
          </cell>
          <cell r="H27" t="str">
            <v>4.50*</v>
          </cell>
        </row>
        <row r="28">
          <cell r="C28">
            <v>32933</v>
          </cell>
          <cell r="F28" t="str">
            <v>3.85*</v>
          </cell>
          <cell r="G28" t="str">
            <v>4.65*</v>
          </cell>
          <cell r="H28" t="str">
            <v>4.75*</v>
          </cell>
        </row>
        <row r="29">
          <cell r="C29">
            <v>18295</v>
          </cell>
          <cell r="F29" t="str">
            <v>3.00*</v>
          </cell>
          <cell r="G29" t="str">
            <v>4.25*</v>
          </cell>
          <cell r="H29" t="str">
            <v>5.00*</v>
          </cell>
        </row>
        <row r="30">
          <cell r="C30">
            <v>27454</v>
          </cell>
          <cell r="F30" t="str">
            <v>3.75*</v>
          </cell>
          <cell r="G30" t="str">
            <v>4.75*</v>
          </cell>
          <cell r="H30" t="str">
            <v>4.75*</v>
          </cell>
        </row>
        <row r="31">
          <cell r="C31" t="str">
            <v>3.00</v>
          </cell>
          <cell r="F31" t="str">
            <v>3.25*</v>
          </cell>
          <cell r="G31" t="str">
            <v>4.75*</v>
          </cell>
          <cell r="H31" t="str">
            <v>4.75*</v>
          </cell>
        </row>
        <row r="32">
          <cell r="C32">
            <v>45383</v>
          </cell>
          <cell r="F32" t="str">
            <v>4.15*</v>
          </cell>
          <cell r="G32" t="str">
            <v>4.75*</v>
          </cell>
          <cell r="H32" t="str">
            <v>5.00*</v>
          </cell>
        </row>
        <row r="33">
          <cell r="C33">
            <v>31472</v>
          </cell>
          <cell r="F33" t="str">
            <v>3.80*</v>
          </cell>
          <cell r="G33" t="str">
            <v>4.55*</v>
          </cell>
          <cell r="H33" t="str">
            <v>4.80*</v>
          </cell>
        </row>
        <row r="35">
          <cell r="C35">
            <v>16984</v>
          </cell>
          <cell r="F35" t="str">
            <v>7.46*</v>
          </cell>
          <cell r="G35" t="str">
            <v>7.45*</v>
          </cell>
          <cell r="H35" t="str">
            <v>7.45*</v>
          </cell>
        </row>
        <row r="36">
          <cell r="C36">
            <v>44440</v>
          </cell>
          <cell r="F36" t="str">
            <v>9.15*</v>
          </cell>
          <cell r="G36" t="str">
            <v>8.80*</v>
          </cell>
          <cell r="H36" t="str">
            <v>8.60*</v>
          </cell>
        </row>
        <row r="37">
          <cell r="C37">
            <v>15189</v>
          </cell>
          <cell r="F37" t="str">
            <v>8.00*</v>
          </cell>
          <cell r="G37" t="str">
            <v>7.90*</v>
          </cell>
          <cell r="H37" t="str">
            <v>8.10*</v>
          </cell>
        </row>
      </sheetData>
      <sheetData sheetId="2" refreshError="1"/>
      <sheetData sheetId="3" refreshError="1">
        <row r="2">
          <cell r="H2">
            <v>18295</v>
          </cell>
          <cell r="I2">
            <v>25600</v>
          </cell>
          <cell r="J2">
            <v>29252</v>
          </cell>
          <cell r="K2">
            <v>32933</v>
          </cell>
          <cell r="L2">
            <v>18323</v>
          </cell>
        </row>
        <row r="3">
          <cell r="H3">
            <v>14671</v>
          </cell>
          <cell r="I3">
            <v>14702</v>
          </cell>
          <cell r="J3">
            <v>18295</v>
          </cell>
          <cell r="K3">
            <v>32874</v>
          </cell>
          <cell r="L3" t="str">
            <v>0.90</v>
          </cell>
        </row>
        <row r="4">
          <cell r="H4" t="str">
            <v>-2.90</v>
          </cell>
          <cell r="I4" t="str">
            <v>-5.20</v>
          </cell>
          <cell r="J4">
            <v>14671</v>
          </cell>
          <cell r="K4">
            <v>11140</v>
          </cell>
          <cell r="L4">
            <v>18445</v>
          </cell>
        </row>
        <row r="5">
          <cell r="H5">
            <v>29221</v>
          </cell>
          <cell r="I5">
            <v>29221</v>
          </cell>
          <cell r="J5">
            <v>29252</v>
          </cell>
          <cell r="K5" t="str">
            <v>4.00</v>
          </cell>
          <cell r="L5">
            <v>21976</v>
          </cell>
        </row>
        <row r="7">
          <cell r="H7" t="str">
            <v>-0.90</v>
          </cell>
          <cell r="I7" t="str">
            <v>0.50</v>
          </cell>
          <cell r="J7" t="str">
            <v>0.10</v>
          </cell>
          <cell r="K7" t="str">
            <v>0.40</v>
          </cell>
          <cell r="L7" t="str">
            <v>-0.30</v>
          </cell>
        </row>
        <row r="9">
          <cell r="H9" t="str">
            <v>-5.30</v>
          </cell>
          <cell r="I9" t="str">
            <v>-2.00</v>
          </cell>
          <cell r="J9">
            <v>10959</v>
          </cell>
          <cell r="K9">
            <v>44075</v>
          </cell>
          <cell r="L9">
            <v>29373</v>
          </cell>
        </row>
        <row r="10">
          <cell r="H10" t="str">
            <v>-2.60</v>
          </cell>
          <cell r="I10">
            <v>18323</v>
          </cell>
          <cell r="J10">
            <v>38994</v>
          </cell>
          <cell r="K10">
            <v>29495</v>
          </cell>
          <cell r="L10">
            <v>38996</v>
          </cell>
        </row>
        <row r="11">
          <cell r="H11" t="str">
            <v>-0.20</v>
          </cell>
          <cell r="I11" t="str">
            <v>-0.70</v>
          </cell>
          <cell r="J11" t="str">
            <v>-0.50</v>
          </cell>
          <cell r="K11" t="str">
            <v>-0.70</v>
          </cell>
          <cell r="L11" t="str">
            <v>-0.30</v>
          </cell>
        </row>
        <row r="13">
          <cell r="H13" t="str">
            <v>0.80</v>
          </cell>
          <cell r="I13">
            <v>21916</v>
          </cell>
          <cell r="J13">
            <v>18295</v>
          </cell>
          <cell r="K13">
            <v>32933</v>
          </cell>
          <cell r="L13">
            <v>43891</v>
          </cell>
        </row>
        <row r="16">
          <cell r="H16" t="str">
            <v>-3.50</v>
          </cell>
          <cell r="I16" t="str">
            <v>0.10</v>
          </cell>
          <cell r="J16" t="str">
            <v>0.60</v>
          </cell>
          <cell r="K16">
            <v>38994</v>
          </cell>
          <cell r="L16">
            <v>43891</v>
          </cell>
        </row>
        <row r="17">
          <cell r="H17">
            <v>25659</v>
          </cell>
          <cell r="I17">
            <v>29342</v>
          </cell>
          <cell r="J17" t="str">
            <v>6.00</v>
          </cell>
          <cell r="K17">
            <v>18384</v>
          </cell>
          <cell r="L17">
            <v>38995</v>
          </cell>
        </row>
        <row r="18">
          <cell r="H18">
            <v>29252</v>
          </cell>
          <cell r="I18">
            <v>21916</v>
          </cell>
          <cell r="J18">
            <v>10990</v>
          </cell>
          <cell r="K18">
            <v>25600</v>
          </cell>
          <cell r="L18">
            <v>14671</v>
          </cell>
        </row>
        <row r="19">
          <cell r="H19">
            <v>11049</v>
          </cell>
          <cell r="I19">
            <v>21976</v>
          </cell>
          <cell r="J19">
            <v>29281</v>
          </cell>
          <cell r="K19">
            <v>25628</v>
          </cell>
          <cell r="L19">
            <v>11018</v>
          </cell>
        </row>
      </sheetData>
      <sheetData sheetId="4" refreshError="1">
        <row r="2">
          <cell r="H2">
            <v>14611</v>
          </cell>
          <cell r="I2">
            <v>38991</v>
          </cell>
          <cell r="J2" t="str">
            <v>0.60</v>
          </cell>
          <cell r="K2">
            <v>32874</v>
          </cell>
          <cell r="L2">
            <v>38992</v>
          </cell>
        </row>
        <row r="3">
          <cell r="H3" t="str">
            <v>3.00</v>
          </cell>
          <cell r="I3">
            <v>14642</v>
          </cell>
          <cell r="J3">
            <v>10990</v>
          </cell>
          <cell r="K3" t="str">
            <v>2.00</v>
          </cell>
          <cell r="L3">
            <v>25569</v>
          </cell>
        </row>
        <row r="4">
          <cell r="H4" t="str">
            <v>-1.00</v>
          </cell>
          <cell r="I4" t="str">
            <v>-4.90</v>
          </cell>
          <cell r="J4" t="str">
            <v>0.50</v>
          </cell>
          <cell r="K4" t="str">
            <v>1.00</v>
          </cell>
          <cell r="L4">
            <v>14671</v>
          </cell>
        </row>
        <row r="5">
          <cell r="H5" t="str">
            <v>1.00</v>
          </cell>
          <cell r="I5" t="str">
            <v>-0.20</v>
          </cell>
          <cell r="J5" t="str">
            <v>0.90</v>
          </cell>
          <cell r="K5">
            <v>25569</v>
          </cell>
          <cell r="L5">
            <v>10990</v>
          </cell>
        </row>
        <row r="7">
          <cell r="H7" t="str">
            <v>0.20</v>
          </cell>
          <cell r="I7" t="str">
            <v>-0.40</v>
          </cell>
          <cell r="J7" t="str">
            <v>0.40</v>
          </cell>
          <cell r="K7" t="str">
            <v>-0.20</v>
          </cell>
          <cell r="L7" t="str">
            <v>0.10</v>
          </cell>
        </row>
        <row r="9">
          <cell r="H9" t="str">
            <v>-6.60</v>
          </cell>
          <cell r="I9">
            <v>25750</v>
          </cell>
          <cell r="J9" t="str">
            <v>9.00</v>
          </cell>
          <cell r="K9" t="str">
            <v>14.00</v>
          </cell>
          <cell r="L9">
            <v>33025</v>
          </cell>
        </row>
        <row r="10">
          <cell r="H10">
            <v>43831</v>
          </cell>
          <cell r="I10" t="str">
            <v>1.00</v>
          </cell>
          <cell r="J10" t="str">
            <v>4.00</v>
          </cell>
          <cell r="K10">
            <v>18476</v>
          </cell>
          <cell r="L10">
            <v>11110</v>
          </cell>
        </row>
        <row r="11">
          <cell r="H11" t="str">
            <v>-0.80</v>
          </cell>
          <cell r="I11" t="str">
            <v>0.70</v>
          </cell>
          <cell r="J11" t="str">
            <v>0.60</v>
          </cell>
          <cell r="K11" t="str">
            <v>0.80</v>
          </cell>
          <cell r="L11" t="str">
            <v>0.30</v>
          </cell>
        </row>
        <row r="13">
          <cell r="H13" t="str">
            <v>0.40</v>
          </cell>
          <cell r="I13" t="str">
            <v>0.10</v>
          </cell>
          <cell r="J13">
            <v>29221</v>
          </cell>
          <cell r="K13">
            <v>10990</v>
          </cell>
          <cell r="L13">
            <v>21947</v>
          </cell>
        </row>
        <row r="16">
          <cell r="H16" t="str">
            <v>-6.50</v>
          </cell>
          <cell r="I16" t="str">
            <v>-1.00</v>
          </cell>
          <cell r="J16">
            <v>11018</v>
          </cell>
          <cell r="K16">
            <v>11079</v>
          </cell>
          <cell r="L16">
            <v>18264</v>
          </cell>
        </row>
        <row r="17">
          <cell r="H17" t="str">
            <v>5.00</v>
          </cell>
          <cell r="I17">
            <v>14732</v>
          </cell>
          <cell r="J17">
            <v>11079</v>
          </cell>
          <cell r="K17">
            <v>25659</v>
          </cell>
          <cell r="L17">
            <v>14702</v>
          </cell>
        </row>
        <row r="18">
          <cell r="H18" t="str">
            <v>-0.80</v>
          </cell>
          <cell r="I18" t="str">
            <v>-0.90</v>
          </cell>
          <cell r="J18" t="str">
            <v>-0.30</v>
          </cell>
          <cell r="K18" t="str">
            <v>0.00</v>
          </cell>
          <cell r="L18" t="str">
            <v>-0.60</v>
          </cell>
        </row>
        <row r="19">
          <cell r="H19">
            <v>43922</v>
          </cell>
          <cell r="I19" t="str">
            <v>-3.10</v>
          </cell>
          <cell r="J19" t="str">
            <v>-3.90</v>
          </cell>
          <cell r="K19" t="str">
            <v>-4.80</v>
          </cell>
          <cell r="L19" t="str">
            <v>-0.80</v>
          </cell>
        </row>
      </sheetData>
      <sheetData sheetId="5" refreshError="1">
        <row r="2">
          <cell r="H2" t="str">
            <v>2.00</v>
          </cell>
          <cell r="I2" t="str">
            <v>0.90</v>
          </cell>
          <cell r="J2">
            <v>43831</v>
          </cell>
          <cell r="K2">
            <v>10959</v>
          </cell>
          <cell r="L2">
            <v>14611</v>
          </cell>
        </row>
        <row r="3">
          <cell r="H3" t="str">
            <v>2.00</v>
          </cell>
          <cell r="I3">
            <v>14642</v>
          </cell>
          <cell r="J3">
            <v>29221</v>
          </cell>
          <cell r="K3">
            <v>38991</v>
          </cell>
          <cell r="L3">
            <v>14611</v>
          </cell>
        </row>
        <row r="4">
          <cell r="H4" t="str">
            <v>0.60</v>
          </cell>
          <cell r="I4" t="str">
            <v>-1.50</v>
          </cell>
          <cell r="J4">
            <v>38991</v>
          </cell>
          <cell r="K4">
            <v>25569</v>
          </cell>
          <cell r="L4">
            <v>29252</v>
          </cell>
        </row>
        <row r="5">
          <cell r="H5">
            <v>25569</v>
          </cell>
          <cell r="I5" t="str">
            <v>0.60</v>
          </cell>
          <cell r="J5">
            <v>10959</v>
          </cell>
          <cell r="K5">
            <v>14611</v>
          </cell>
          <cell r="L5">
            <v>25569</v>
          </cell>
        </row>
        <row r="7">
          <cell r="H7" t="str">
            <v>-0.40</v>
          </cell>
          <cell r="I7" t="str">
            <v>-0.20</v>
          </cell>
          <cell r="J7" t="str">
            <v>0.20</v>
          </cell>
          <cell r="K7" t="str">
            <v>0.20</v>
          </cell>
          <cell r="L7" t="str">
            <v>0.10</v>
          </cell>
        </row>
        <row r="9">
          <cell r="H9">
            <v>32933</v>
          </cell>
          <cell r="I9">
            <v>21916</v>
          </cell>
          <cell r="J9">
            <v>38991</v>
          </cell>
          <cell r="K9">
            <v>11110</v>
          </cell>
          <cell r="L9">
            <v>18354</v>
          </cell>
        </row>
        <row r="10">
          <cell r="H10" t="str">
            <v>2.00</v>
          </cell>
          <cell r="I10" t="str">
            <v>0.30</v>
          </cell>
          <cell r="J10">
            <v>43891</v>
          </cell>
          <cell r="K10">
            <v>43983</v>
          </cell>
          <cell r="L10">
            <v>18384</v>
          </cell>
        </row>
        <row r="11">
          <cell r="H11" t="str">
            <v>0.70</v>
          </cell>
          <cell r="I11" t="str">
            <v>0.50</v>
          </cell>
          <cell r="J11" t="str">
            <v>-0.70</v>
          </cell>
          <cell r="K11" t="str">
            <v>0.20</v>
          </cell>
          <cell r="L11" t="str">
            <v>-0.30</v>
          </cell>
        </row>
        <row r="13">
          <cell r="H13">
            <v>32874</v>
          </cell>
          <cell r="I13" t="str">
            <v>0.90</v>
          </cell>
          <cell r="J13" t="str">
            <v>0.80</v>
          </cell>
          <cell r="K13">
            <v>25569</v>
          </cell>
          <cell r="L13">
            <v>18264</v>
          </cell>
        </row>
        <row r="16">
          <cell r="H16" t="str">
            <v>0.40</v>
          </cell>
          <cell r="I16" t="str">
            <v>-0.50</v>
          </cell>
          <cell r="J16" t="str">
            <v>0.30</v>
          </cell>
          <cell r="K16" t="str">
            <v>2.00</v>
          </cell>
          <cell r="L16">
            <v>43831</v>
          </cell>
        </row>
        <row r="17">
          <cell r="H17">
            <v>33055</v>
          </cell>
          <cell r="I17">
            <v>11171</v>
          </cell>
          <cell r="J17">
            <v>29434</v>
          </cell>
          <cell r="K17">
            <v>33086</v>
          </cell>
          <cell r="L17">
            <v>22129</v>
          </cell>
        </row>
        <row r="18">
          <cell r="H18">
            <v>10990</v>
          </cell>
          <cell r="I18">
            <v>10990</v>
          </cell>
          <cell r="J18">
            <v>38992</v>
          </cell>
          <cell r="K18">
            <v>38992</v>
          </cell>
          <cell r="L18">
            <v>43862</v>
          </cell>
        </row>
        <row r="19">
          <cell r="H19">
            <v>21947</v>
          </cell>
          <cell r="I19">
            <v>21947</v>
          </cell>
          <cell r="J19" t="str">
            <v>2.00</v>
          </cell>
          <cell r="K19">
            <v>38992</v>
          </cell>
          <cell r="L19">
            <v>21916</v>
          </cell>
        </row>
      </sheetData>
      <sheetData sheetId="6" refreshError="1">
        <row r="2">
          <cell r="H2" t="str">
            <v>0.10</v>
          </cell>
          <cell r="I2">
            <v>21916</v>
          </cell>
          <cell r="J2">
            <v>21916</v>
          </cell>
          <cell r="K2">
            <v>25628</v>
          </cell>
          <cell r="L2" t="str">
            <v>4.00</v>
          </cell>
        </row>
        <row r="3">
          <cell r="H3">
            <v>43862</v>
          </cell>
          <cell r="I3">
            <v>10990</v>
          </cell>
          <cell r="J3" t="str">
            <v>0.20</v>
          </cell>
          <cell r="K3">
            <v>25569</v>
          </cell>
          <cell r="L3">
            <v>43831</v>
          </cell>
        </row>
        <row r="4">
          <cell r="H4" t="str">
            <v>-1.20</v>
          </cell>
          <cell r="I4" t="str">
            <v>0.30</v>
          </cell>
          <cell r="J4" t="str">
            <v>2.00</v>
          </cell>
          <cell r="K4">
            <v>14702</v>
          </cell>
          <cell r="L4">
            <v>33086</v>
          </cell>
        </row>
        <row r="5">
          <cell r="H5" t="str">
            <v>0.30</v>
          </cell>
          <cell r="I5">
            <v>18264</v>
          </cell>
          <cell r="J5">
            <v>10959</v>
          </cell>
          <cell r="K5">
            <v>11018</v>
          </cell>
          <cell r="L5">
            <v>11049</v>
          </cell>
        </row>
        <row r="7">
          <cell r="H7" t="str">
            <v>-0.30</v>
          </cell>
          <cell r="I7" t="str">
            <v>0.30</v>
          </cell>
          <cell r="J7" t="str">
            <v>-0.70</v>
          </cell>
          <cell r="K7" t="str">
            <v>0.10</v>
          </cell>
          <cell r="L7" t="str">
            <v>0.10</v>
          </cell>
        </row>
        <row r="9">
          <cell r="H9">
            <v>18323</v>
          </cell>
          <cell r="I9">
            <v>22007</v>
          </cell>
          <cell r="J9" t="str">
            <v>-1.10</v>
          </cell>
          <cell r="K9">
            <v>21947</v>
          </cell>
          <cell r="L9">
            <v>11202</v>
          </cell>
        </row>
        <row r="10">
          <cell r="H10" t="str">
            <v>2.00</v>
          </cell>
          <cell r="I10" t="str">
            <v>8.00</v>
          </cell>
          <cell r="J10" t="str">
            <v>-1.70</v>
          </cell>
          <cell r="K10">
            <v>18415</v>
          </cell>
          <cell r="L10" t="str">
            <v>12.00</v>
          </cell>
        </row>
        <row r="11">
          <cell r="H11" t="str">
            <v>0.70</v>
          </cell>
          <cell r="I11" t="str">
            <v>-1.10</v>
          </cell>
          <cell r="J11" t="str">
            <v>0.20</v>
          </cell>
          <cell r="K11" t="str">
            <v>-1.50</v>
          </cell>
          <cell r="L11" t="str">
            <v>-0.90</v>
          </cell>
        </row>
        <row r="13">
          <cell r="H13" t="str">
            <v>0.70</v>
          </cell>
          <cell r="I13" t="str">
            <v>0.60</v>
          </cell>
          <cell r="J13" t="str">
            <v>0.70</v>
          </cell>
          <cell r="K13">
            <v>25569</v>
          </cell>
          <cell r="L13">
            <v>14671</v>
          </cell>
        </row>
        <row r="16">
          <cell r="H16" t="str">
            <v>2.00</v>
          </cell>
          <cell r="I16" t="str">
            <v>1.00</v>
          </cell>
          <cell r="J16" t="str">
            <v>-0.60</v>
          </cell>
          <cell r="K16" t="str">
            <v>-0.30</v>
          </cell>
          <cell r="L16">
            <v>29221</v>
          </cell>
        </row>
        <row r="17">
          <cell r="H17">
            <v>43952</v>
          </cell>
          <cell r="I17">
            <v>43952</v>
          </cell>
          <cell r="J17">
            <v>43983</v>
          </cell>
          <cell r="K17">
            <v>14763</v>
          </cell>
          <cell r="L17">
            <v>25689</v>
          </cell>
        </row>
        <row r="18">
          <cell r="H18">
            <v>14642</v>
          </cell>
          <cell r="I18">
            <v>14642</v>
          </cell>
          <cell r="J18">
            <v>38992</v>
          </cell>
          <cell r="K18">
            <v>43831</v>
          </cell>
          <cell r="L18">
            <v>29221</v>
          </cell>
        </row>
        <row r="19">
          <cell r="H19">
            <v>43922</v>
          </cell>
          <cell r="I19">
            <v>32933</v>
          </cell>
          <cell r="J19">
            <v>25628</v>
          </cell>
          <cell r="K19">
            <v>38993</v>
          </cell>
          <cell r="L19">
            <v>32905</v>
          </cell>
        </row>
      </sheetData>
      <sheetData sheetId="7" refreshError="1">
        <row r="2">
          <cell r="H2" t="str">
            <v>0.50</v>
          </cell>
          <cell r="I2">
            <v>18264</v>
          </cell>
          <cell r="J2">
            <v>29221</v>
          </cell>
          <cell r="K2">
            <v>29221</v>
          </cell>
          <cell r="L2">
            <v>10990</v>
          </cell>
        </row>
        <row r="3">
          <cell r="H3" t="str">
            <v>0.90</v>
          </cell>
          <cell r="I3">
            <v>10990</v>
          </cell>
          <cell r="J3" t="str">
            <v>0.70</v>
          </cell>
          <cell r="K3" t="str">
            <v>0.10</v>
          </cell>
          <cell r="L3" t="str">
            <v>0.70</v>
          </cell>
        </row>
        <row r="4">
          <cell r="H4" t="str">
            <v>-1.00</v>
          </cell>
          <cell r="I4" t="str">
            <v>-2.60</v>
          </cell>
          <cell r="J4">
            <v>38991</v>
          </cell>
          <cell r="K4">
            <v>38995</v>
          </cell>
          <cell r="L4">
            <v>22129</v>
          </cell>
        </row>
        <row r="5">
          <cell r="H5" t="str">
            <v>0.30</v>
          </cell>
          <cell r="I5" t="str">
            <v>0.90</v>
          </cell>
          <cell r="J5">
            <v>10959</v>
          </cell>
          <cell r="K5">
            <v>32874</v>
          </cell>
          <cell r="L5" t="str">
            <v>3.00</v>
          </cell>
        </row>
        <row r="7">
          <cell r="H7" t="str">
            <v>-0.50</v>
          </cell>
          <cell r="I7" t="str">
            <v>0.00</v>
          </cell>
          <cell r="J7" t="str">
            <v>0.50</v>
          </cell>
          <cell r="K7" t="str">
            <v>-0.80</v>
          </cell>
          <cell r="L7" t="str">
            <v>-0.70</v>
          </cell>
        </row>
        <row r="9">
          <cell r="H9" t="str">
            <v>0.90</v>
          </cell>
          <cell r="I9" t="str">
            <v>0.90</v>
          </cell>
          <cell r="J9">
            <v>14702</v>
          </cell>
          <cell r="K9">
            <v>25842</v>
          </cell>
          <cell r="L9">
            <v>22068</v>
          </cell>
        </row>
        <row r="10">
          <cell r="H10" t="str">
            <v>-2.50</v>
          </cell>
          <cell r="I10" t="str">
            <v>-1.90</v>
          </cell>
          <cell r="J10">
            <v>38995</v>
          </cell>
          <cell r="K10">
            <v>29373</v>
          </cell>
          <cell r="L10">
            <v>18415</v>
          </cell>
        </row>
        <row r="11">
          <cell r="H11">
            <v>14611</v>
          </cell>
          <cell r="I11">
            <v>38991</v>
          </cell>
          <cell r="J11" t="str">
            <v>0.10</v>
          </cell>
          <cell r="K11">
            <v>10990</v>
          </cell>
          <cell r="L11" t="str">
            <v>0.70</v>
          </cell>
        </row>
        <row r="13">
          <cell r="H13">
            <v>43831</v>
          </cell>
          <cell r="I13" t="str">
            <v>2.00</v>
          </cell>
          <cell r="J13">
            <v>29221</v>
          </cell>
          <cell r="K13">
            <v>11018</v>
          </cell>
          <cell r="L13">
            <v>25600</v>
          </cell>
        </row>
        <row r="16">
          <cell r="H16" t="str">
            <v>-0.40</v>
          </cell>
          <cell r="I16">
            <v>10959</v>
          </cell>
          <cell r="J16">
            <v>18295</v>
          </cell>
          <cell r="K16">
            <v>43891</v>
          </cell>
          <cell r="L16">
            <v>21916</v>
          </cell>
        </row>
        <row r="17">
          <cell r="H17">
            <v>32933</v>
          </cell>
          <cell r="I17" t="str">
            <v>4.00</v>
          </cell>
          <cell r="J17">
            <v>29312</v>
          </cell>
          <cell r="K17">
            <v>29342</v>
          </cell>
          <cell r="L17">
            <v>32994</v>
          </cell>
        </row>
        <row r="18">
          <cell r="H18">
            <v>14642</v>
          </cell>
          <cell r="I18">
            <v>43862</v>
          </cell>
          <cell r="J18">
            <v>32874</v>
          </cell>
          <cell r="K18" t="str">
            <v>0.40</v>
          </cell>
          <cell r="L18" t="str">
            <v>0.50</v>
          </cell>
        </row>
        <row r="19">
          <cell r="H19">
            <v>32905</v>
          </cell>
          <cell r="I19">
            <v>14671</v>
          </cell>
          <cell r="J19">
            <v>32905</v>
          </cell>
          <cell r="K19">
            <v>25600</v>
          </cell>
          <cell r="L19" t="str">
            <v>3.00</v>
          </cell>
        </row>
      </sheetData>
      <sheetData sheetId="8" refreshError="1">
        <row r="2">
          <cell r="H2">
            <v>29221</v>
          </cell>
          <cell r="I2" t="str">
            <v>3.00</v>
          </cell>
          <cell r="J2">
            <v>32905</v>
          </cell>
          <cell r="K2">
            <v>25659</v>
          </cell>
          <cell r="L2">
            <v>14671</v>
          </cell>
        </row>
        <row r="3">
          <cell r="H3">
            <v>29342</v>
          </cell>
          <cell r="I3">
            <v>25628</v>
          </cell>
          <cell r="J3">
            <v>10959</v>
          </cell>
          <cell r="K3">
            <v>43862</v>
          </cell>
          <cell r="L3">
            <v>18264</v>
          </cell>
        </row>
        <row r="4">
          <cell r="H4" t="str">
            <v>-0.70</v>
          </cell>
          <cell r="I4" t="str">
            <v>-1.00</v>
          </cell>
          <cell r="J4" t="str">
            <v>0.20</v>
          </cell>
          <cell r="K4">
            <v>38998</v>
          </cell>
          <cell r="L4">
            <v>33147</v>
          </cell>
        </row>
        <row r="5">
          <cell r="H5">
            <v>10990</v>
          </cell>
          <cell r="I5">
            <v>10990</v>
          </cell>
          <cell r="J5" t="str">
            <v>2.00</v>
          </cell>
          <cell r="K5">
            <v>29312</v>
          </cell>
          <cell r="L5">
            <v>18354</v>
          </cell>
        </row>
        <row r="7">
          <cell r="H7" t="str">
            <v>41437.00</v>
          </cell>
          <cell r="I7" t="str">
            <v>22627.00</v>
          </cell>
          <cell r="J7" t="str">
            <v>19460.00</v>
          </cell>
          <cell r="K7" t="str">
            <v>14276.00</v>
          </cell>
          <cell r="L7" t="str">
            <v>33109.00</v>
          </cell>
        </row>
        <row r="9">
          <cell r="H9" t="str">
            <v>5.00</v>
          </cell>
          <cell r="I9" t="str">
            <v>-0.80</v>
          </cell>
          <cell r="J9" t="str">
            <v>0.20</v>
          </cell>
          <cell r="K9" t="str">
            <v>0.60</v>
          </cell>
          <cell r="L9" t="str">
            <v>0.80</v>
          </cell>
        </row>
        <row r="10">
          <cell r="H10" t="str">
            <v>0.90</v>
          </cell>
          <cell r="I10" t="str">
            <v>0.70</v>
          </cell>
          <cell r="J10">
            <v>38991</v>
          </cell>
          <cell r="K10">
            <v>33086</v>
          </cell>
          <cell r="L10">
            <v>11140</v>
          </cell>
        </row>
        <row r="11">
          <cell r="H11">
            <v>25569</v>
          </cell>
          <cell r="I11" t="str">
            <v>-0.50</v>
          </cell>
          <cell r="J11" t="str">
            <v>-0.20</v>
          </cell>
          <cell r="K11" t="str">
            <v>-2.10</v>
          </cell>
          <cell r="L11" t="str">
            <v>-1.80</v>
          </cell>
        </row>
        <row r="13">
          <cell r="H13">
            <v>25600</v>
          </cell>
          <cell r="I13">
            <v>38991</v>
          </cell>
          <cell r="J13">
            <v>38991</v>
          </cell>
          <cell r="K13">
            <v>38993</v>
          </cell>
          <cell r="L13">
            <v>10990</v>
          </cell>
        </row>
        <row r="16">
          <cell r="H16" t="str">
            <v>-1.00</v>
          </cell>
          <cell r="I16" t="str">
            <v>-0.90</v>
          </cell>
          <cell r="J16" t="str">
            <v>-4.20</v>
          </cell>
          <cell r="K16">
            <v>14611</v>
          </cell>
          <cell r="L16">
            <v>38993</v>
          </cell>
        </row>
        <row r="17">
          <cell r="H17">
            <v>18323</v>
          </cell>
          <cell r="I17">
            <v>32933</v>
          </cell>
          <cell r="J17">
            <v>18354</v>
          </cell>
          <cell r="K17">
            <v>18354</v>
          </cell>
          <cell r="L17">
            <v>22007</v>
          </cell>
        </row>
        <row r="18">
          <cell r="H18" t="str">
            <v>3.00</v>
          </cell>
          <cell r="I18">
            <v>10959</v>
          </cell>
          <cell r="J18">
            <v>18295</v>
          </cell>
          <cell r="K18" t="str">
            <v>0.40</v>
          </cell>
          <cell r="L18">
            <v>18264</v>
          </cell>
        </row>
        <row r="19">
          <cell r="H19">
            <v>29312</v>
          </cell>
          <cell r="I19">
            <v>25689</v>
          </cell>
          <cell r="J19">
            <v>18354</v>
          </cell>
          <cell r="K19">
            <v>18323</v>
          </cell>
          <cell r="L19">
            <v>11018</v>
          </cell>
        </row>
      </sheetData>
      <sheetData sheetId="9" refreshError="1">
        <row r="2">
          <cell r="H2">
            <v>29252</v>
          </cell>
          <cell r="I2">
            <v>10990</v>
          </cell>
          <cell r="J2">
            <v>25659</v>
          </cell>
          <cell r="K2">
            <v>38993</v>
          </cell>
          <cell r="L2">
            <v>38994</v>
          </cell>
        </row>
        <row r="3">
          <cell r="H3">
            <v>10959</v>
          </cell>
          <cell r="I3">
            <v>21947</v>
          </cell>
          <cell r="J3">
            <v>21916</v>
          </cell>
          <cell r="K3">
            <v>29221</v>
          </cell>
          <cell r="L3">
            <v>18264</v>
          </cell>
        </row>
        <row r="4">
          <cell r="H4">
            <v>38994</v>
          </cell>
          <cell r="I4" t="str">
            <v>-2.70</v>
          </cell>
          <cell r="J4" t="str">
            <v>4.00</v>
          </cell>
          <cell r="K4">
            <v>38994</v>
          </cell>
          <cell r="L4">
            <v>14671</v>
          </cell>
        </row>
        <row r="5">
          <cell r="H5">
            <v>25600</v>
          </cell>
          <cell r="I5">
            <v>10959</v>
          </cell>
          <cell r="J5">
            <v>32933</v>
          </cell>
          <cell r="K5" t="str">
            <v>3.00</v>
          </cell>
          <cell r="L5">
            <v>14671</v>
          </cell>
        </row>
        <row r="7">
          <cell r="H7" t="str">
            <v>-0.60</v>
          </cell>
          <cell r="I7" t="str">
            <v>0.10</v>
          </cell>
          <cell r="J7" t="str">
            <v>0.30</v>
          </cell>
          <cell r="K7" t="str">
            <v>-0.20</v>
          </cell>
          <cell r="L7" t="str">
            <v>1.00</v>
          </cell>
        </row>
        <row r="9">
          <cell r="H9">
            <v>25600</v>
          </cell>
          <cell r="I9">
            <v>32905</v>
          </cell>
          <cell r="J9" t="str">
            <v>-1.70</v>
          </cell>
          <cell r="K9">
            <v>29403</v>
          </cell>
          <cell r="L9">
            <v>11140</v>
          </cell>
        </row>
        <row r="10">
          <cell r="H10">
            <v>43831</v>
          </cell>
          <cell r="I10">
            <v>18295</v>
          </cell>
          <cell r="J10">
            <v>11018</v>
          </cell>
          <cell r="K10">
            <v>14793</v>
          </cell>
          <cell r="L10">
            <v>11293</v>
          </cell>
        </row>
        <row r="11">
          <cell r="H11" t="str">
            <v>0.80</v>
          </cell>
          <cell r="I11" t="str">
            <v>0.40</v>
          </cell>
          <cell r="J11" t="str">
            <v>-1.80</v>
          </cell>
          <cell r="K11" t="str">
            <v>0.80</v>
          </cell>
          <cell r="L11" t="str">
            <v>-1.10</v>
          </cell>
        </row>
        <row r="13">
          <cell r="H13">
            <v>18295</v>
          </cell>
          <cell r="I13">
            <v>21916</v>
          </cell>
          <cell r="J13">
            <v>32874</v>
          </cell>
          <cell r="K13">
            <v>11018</v>
          </cell>
          <cell r="L13" t="str">
            <v>3.00</v>
          </cell>
        </row>
        <row r="16">
          <cell r="H16" t="str">
            <v>-0.30</v>
          </cell>
          <cell r="I16">
            <v>38992</v>
          </cell>
          <cell r="J16" t="str">
            <v>0.60</v>
          </cell>
          <cell r="K16">
            <v>14732</v>
          </cell>
          <cell r="L16" t="str">
            <v>-1.00</v>
          </cell>
        </row>
        <row r="17">
          <cell r="H17">
            <v>38999</v>
          </cell>
          <cell r="I17">
            <v>38999</v>
          </cell>
          <cell r="J17" t="str">
            <v>9.00</v>
          </cell>
          <cell r="K17">
            <v>33086</v>
          </cell>
          <cell r="L17">
            <v>14824</v>
          </cell>
        </row>
        <row r="18">
          <cell r="H18">
            <v>25600</v>
          </cell>
          <cell r="I18" t="str">
            <v>2.00</v>
          </cell>
          <cell r="J18">
            <v>10959</v>
          </cell>
          <cell r="K18" t="str">
            <v>0.10</v>
          </cell>
          <cell r="L18" t="str">
            <v>0.80</v>
          </cell>
        </row>
        <row r="19">
          <cell r="H19">
            <v>29312</v>
          </cell>
          <cell r="I19">
            <v>29281</v>
          </cell>
          <cell r="J19">
            <v>11049</v>
          </cell>
          <cell r="K19">
            <v>38994</v>
          </cell>
          <cell r="L19" t="str">
            <v>4.00</v>
          </cell>
        </row>
      </sheetData>
      <sheetData sheetId="10" refreshError="1">
        <row r="2">
          <cell r="H2">
            <v>32874</v>
          </cell>
          <cell r="I2" t="str">
            <v>-0.50</v>
          </cell>
          <cell r="J2" t="str">
            <v>0.10</v>
          </cell>
          <cell r="K2" t="str">
            <v>0.20</v>
          </cell>
          <cell r="L2" t="str">
            <v>0.00*</v>
          </cell>
        </row>
        <row r="3">
          <cell r="H3" t="str">
            <v>0.50</v>
          </cell>
          <cell r="I3">
            <v>14611</v>
          </cell>
          <cell r="J3" t="str">
            <v>0.10</v>
          </cell>
          <cell r="K3" t="str">
            <v>-1.60</v>
          </cell>
          <cell r="L3" t="str">
            <v>0.10*</v>
          </cell>
        </row>
        <row r="4">
          <cell r="H4" t="str">
            <v>-3.30</v>
          </cell>
          <cell r="I4" t="str">
            <v>-5.90</v>
          </cell>
          <cell r="J4" t="str">
            <v>-0.70</v>
          </cell>
          <cell r="K4" t="str">
            <v>-1.40</v>
          </cell>
          <cell r="L4" t="str">
            <v>0.60*</v>
          </cell>
        </row>
        <row r="5">
          <cell r="H5" t="str">
            <v>0.50</v>
          </cell>
          <cell r="I5" t="str">
            <v>-1.30</v>
          </cell>
          <cell r="J5" t="str">
            <v>0.00</v>
          </cell>
          <cell r="K5" t="str">
            <v>-0.50</v>
          </cell>
          <cell r="L5" t="str">
            <v>0.10*</v>
          </cell>
        </row>
        <row r="7">
          <cell r="H7" t="str">
            <v>-0.90</v>
          </cell>
          <cell r="I7" t="str">
            <v>-0.60</v>
          </cell>
          <cell r="J7" t="str">
            <v>0.60</v>
          </cell>
          <cell r="K7" t="str">
            <v>0.50</v>
          </cell>
          <cell r="L7" t="str">
            <v>0.20*</v>
          </cell>
        </row>
        <row r="9">
          <cell r="H9" t="str">
            <v>7.00</v>
          </cell>
          <cell r="I9">
            <v>11049</v>
          </cell>
          <cell r="J9">
            <v>10990</v>
          </cell>
          <cell r="K9">
            <v>11171</v>
          </cell>
          <cell r="L9" t="str">
            <v>6.70*</v>
          </cell>
        </row>
        <row r="10">
          <cell r="H10">
            <v>25569</v>
          </cell>
          <cell r="I10" t="str">
            <v>-1.30</v>
          </cell>
          <cell r="J10" t="str">
            <v>5.00</v>
          </cell>
          <cell r="K10">
            <v>38996</v>
          </cell>
          <cell r="L10" t="str">
            <v>5.20*</v>
          </cell>
        </row>
        <row r="11">
          <cell r="H11">
            <v>25569</v>
          </cell>
          <cell r="I11">
            <v>32874</v>
          </cell>
          <cell r="J11" t="str">
            <v>-0.80</v>
          </cell>
          <cell r="K11" t="str">
            <v>1.00</v>
          </cell>
          <cell r="L11" t="str">
            <v>0.80*</v>
          </cell>
        </row>
        <row r="13">
          <cell r="H13">
            <v>14611</v>
          </cell>
          <cell r="I13" t="str">
            <v>0.10</v>
          </cell>
          <cell r="J13" t="str">
            <v>-0.20</v>
          </cell>
          <cell r="K13">
            <v>38991</v>
          </cell>
          <cell r="L13" t="str">
            <v>1.10*</v>
          </cell>
        </row>
        <row r="16">
          <cell r="H16" t="str">
            <v>0.70</v>
          </cell>
          <cell r="I16" t="str">
            <v>-1.10</v>
          </cell>
          <cell r="J16" t="str">
            <v>0.20</v>
          </cell>
          <cell r="K16">
            <v>38993</v>
          </cell>
          <cell r="L16" t="str">
            <v>3.60*</v>
          </cell>
        </row>
        <row r="17">
          <cell r="H17">
            <v>14855</v>
          </cell>
          <cell r="I17">
            <v>29465</v>
          </cell>
          <cell r="J17">
            <v>18537</v>
          </cell>
          <cell r="K17">
            <v>22190</v>
          </cell>
          <cell r="L17" t="str">
            <v>11.80*</v>
          </cell>
        </row>
        <row r="18">
          <cell r="H18" t="str">
            <v>2.00</v>
          </cell>
          <cell r="I18">
            <v>14611</v>
          </cell>
          <cell r="J18">
            <v>38991</v>
          </cell>
          <cell r="K18">
            <v>25569</v>
          </cell>
          <cell r="L18" t="str">
            <v>1.90*</v>
          </cell>
        </row>
        <row r="19">
          <cell r="H19">
            <v>11018</v>
          </cell>
          <cell r="I19">
            <v>38993</v>
          </cell>
          <cell r="J19">
            <v>14611</v>
          </cell>
          <cell r="K19">
            <v>32874</v>
          </cell>
          <cell r="L19" t="str">
            <v>1.20*</v>
          </cell>
        </row>
      </sheetData>
      <sheetData sheetId="11" refreshError="1">
        <row r="2">
          <cell r="H2">
            <v>14642</v>
          </cell>
          <cell r="I2">
            <v>10990</v>
          </cell>
          <cell r="J2">
            <v>21916</v>
          </cell>
          <cell r="K2">
            <v>10990</v>
          </cell>
          <cell r="L2" t="str">
            <v>2.00*</v>
          </cell>
        </row>
        <row r="3">
          <cell r="H3">
            <v>32874</v>
          </cell>
          <cell r="I3">
            <v>32905</v>
          </cell>
          <cell r="J3">
            <v>38992</v>
          </cell>
          <cell r="K3">
            <v>25600</v>
          </cell>
          <cell r="L3" t="str">
            <v>1.50*</v>
          </cell>
        </row>
        <row r="4">
          <cell r="H4">
            <v>10990</v>
          </cell>
          <cell r="I4" t="str">
            <v>-1.60</v>
          </cell>
          <cell r="J4">
            <v>25600</v>
          </cell>
          <cell r="K4">
            <v>38992</v>
          </cell>
          <cell r="L4" t="str">
            <v>3.40*</v>
          </cell>
        </row>
        <row r="5">
          <cell r="H5">
            <v>10990</v>
          </cell>
          <cell r="I5">
            <v>21916</v>
          </cell>
          <cell r="J5">
            <v>32874</v>
          </cell>
          <cell r="K5">
            <v>10990</v>
          </cell>
          <cell r="L5" t="str">
            <v>2.20*</v>
          </cell>
        </row>
        <row r="7">
          <cell r="F7" t="str">
            <v>-0.10</v>
          </cell>
          <cell r="G7" t="str">
            <v>0.30</v>
          </cell>
          <cell r="H7" t="str">
            <v>-0.20</v>
          </cell>
          <cell r="I7" t="str">
            <v>-0.30</v>
          </cell>
          <cell r="J7" t="str">
            <v>-0.10</v>
          </cell>
          <cell r="K7" t="str">
            <v>0.80</v>
          </cell>
          <cell r="L7" t="str">
            <v>0.30*</v>
          </cell>
        </row>
        <row r="9">
          <cell r="F9">
            <v>32933</v>
          </cell>
          <cell r="G9" t="str">
            <v>13.80</v>
          </cell>
          <cell r="H9">
            <v>29252</v>
          </cell>
          <cell r="I9">
            <v>18264</v>
          </cell>
          <cell r="J9" t="str">
            <v>-1.70</v>
          </cell>
          <cell r="K9">
            <v>38992</v>
          </cell>
          <cell r="L9" t="str">
            <v>3.40*</v>
          </cell>
        </row>
        <row r="10">
          <cell r="F10">
            <v>29342</v>
          </cell>
          <cell r="G10" t="str">
            <v>14.90</v>
          </cell>
          <cell r="H10">
            <v>25600</v>
          </cell>
          <cell r="I10">
            <v>18264</v>
          </cell>
          <cell r="J10">
            <v>10959</v>
          </cell>
          <cell r="K10">
            <v>38996</v>
          </cell>
          <cell r="L10" t="str">
            <v>6.20*</v>
          </cell>
        </row>
        <row r="11">
          <cell r="F11" t="str">
            <v>-0.40</v>
          </cell>
          <cell r="G11" t="str">
            <v>-0.10</v>
          </cell>
          <cell r="H11" t="str">
            <v>0.10</v>
          </cell>
          <cell r="I11" t="str">
            <v>0.00</v>
          </cell>
          <cell r="J11" t="str">
            <v>-0.80</v>
          </cell>
          <cell r="K11" t="str">
            <v>-1.10</v>
          </cell>
          <cell r="L11" t="str">
            <v>-0.80*</v>
          </cell>
        </row>
        <row r="13">
          <cell r="F13">
            <v>43891</v>
          </cell>
          <cell r="G13">
            <v>38994</v>
          </cell>
          <cell r="H13">
            <v>38992</v>
          </cell>
          <cell r="I13">
            <v>10959</v>
          </cell>
          <cell r="J13" t="str">
            <v>0.90</v>
          </cell>
          <cell r="K13">
            <v>38992</v>
          </cell>
          <cell r="L13" t="str">
            <v>1.60*</v>
          </cell>
        </row>
        <row r="16">
          <cell r="F16">
            <v>43862</v>
          </cell>
          <cell r="G16">
            <v>43922</v>
          </cell>
          <cell r="H16">
            <v>43831</v>
          </cell>
          <cell r="I16" t="str">
            <v>-1.40</v>
          </cell>
          <cell r="J16" t="str">
            <v>-0.30</v>
          </cell>
          <cell r="K16">
            <v>29221</v>
          </cell>
          <cell r="L16" t="str">
            <v>0.20*</v>
          </cell>
        </row>
        <row r="17">
          <cell r="F17">
            <v>29495</v>
          </cell>
          <cell r="G17">
            <v>18507</v>
          </cell>
          <cell r="H17">
            <v>25781</v>
          </cell>
          <cell r="I17">
            <v>38999</v>
          </cell>
          <cell r="J17">
            <v>29465</v>
          </cell>
          <cell r="K17" t="str">
            <v>10.00</v>
          </cell>
          <cell r="L17" t="str">
            <v>10.00*</v>
          </cell>
        </row>
        <row r="18">
          <cell r="F18" t="str">
            <v>0.50</v>
          </cell>
          <cell r="G18">
            <v>25569</v>
          </cell>
          <cell r="H18">
            <v>25569</v>
          </cell>
          <cell r="I18">
            <v>32874</v>
          </cell>
          <cell r="J18">
            <v>38992</v>
          </cell>
          <cell r="K18">
            <v>38992</v>
          </cell>
          <cell r="L18" t="str">
            <v>1.80*</v>
          </cell>
        </row>
        <row r="19">
          <cell r="F19">
            <v>21916</v>
          </cell>
          <cell r="G19">
            <v>29221</v>
          </cell>
          <cell r="H19">
            <v>18295</v>
          </cell>
          <cell r="I19">
            <v>18295</v>
          </cell>
          <cell r="J19">
            <v>14642</v>
          </cell>
          <cell r="K19">
            <v>18295</v>
          </cell>
          <cell r="L19" t="str">
            <v>2.80*</v>
          </cell>
        </row>
      </sheetData>
      <sheetData sheetId="12" refreshError="1">
        <row r="2">
          <cell r="H2">
            <v>43891</v>
          </cell>
          <cell r="I2">
            <v>32905</v>
          </cell>
          <cell r="J2">
            <v>21947</v>
          </cell>
          <cell r="K2">
            <v>14702</v>
          </cell>
          <cell r="L2" t="str">
            <v>4.30*</v>
          </cell>
        </row>
        <row r="3">
          <cell r="H3">
            <v>32933</v>
          </cell>
          <cell r="I3">
            <v>18354</v>
          </cell>
          <cell r="J3">
            <v>29312</v>
          </cell>
          <cell r="K3" t="str">
            <v>6.00</v>
          </cell>
          <cell r="L3" t="str">
            <v>5.00*</v>
          </cell>
        </row>
        <row r="4">
          <cell r="H4">
            <v>22007</v>
          </cell>
          <cell r="I4">
            <v>11018</v>
          </cell>
          <cell r="J4">
            <v>22037</v>
          </cell>
          <cell r="K4">
            <v>29312</v>
          </cell>
          <cell r="L4" t="str">
            <v>6.90*</v>
          </cell>
        </row>
        <row r="5">
          <cell r="H5">
            <v>25628</v>
          </cell>
          <cell r="I5">
            <v>11018</v>
          </cell>
          <cell r="J5">
            <v>25628</v>
          </cell>
          <cell r="K5">
            <v>29312</v>
          </cell>
          <cell r="L5" t="str">
            <v>5.10*</v>
          </cell>
        </row>
        <row r="7">
          <cell r="H7" t="str">
            <v>-0.10</v>
          </cell>
          <cell r="I7" t="str">
            <v>0.10</v>
          </cell>
          <cell r="J7" t="str">
            <v>0.10</v>
          </cell>
          <cell r="K7" t="str">
            <v>0.30</v>
          </cell>
          <cell r="L7" t="str">
            <v>0.30*</v>
          </cell>
        </row>
        <row r="9">
          <cell r="H9">
            <v>38994</v>
          </cell>
          <cell r="I9">
            <v>29221</v>
          </cell>
          <cell r="J9">
            <v>21976</v>
          </cell>
          <cell r="K9">
            <v>11018</v>
          </cell>
          <cell r="L9" t="str">
            <v>1.20*</v>
          </cell>
        </row>
        <row r="10">
          <cell r="H10">
            <v>43922</v>
          </cell>
          <cell r="I10">
            <v>32933</v>
          </cell>
          <cell r="J10" t="str">
            <v>6.00</v>
          </cell>
          <cell r="K10">
            <v>11202</v>
          </cell>
          <cell r="L10" t="str">
            <v>7.50*</v>
          </cell>
        </row>
        <row r="11">
          <cell r="H11" t="str">
            <v>-0.20</v>
          </cell>
          <cell r="I11" t="str">
            <v>-0.70</v>
          </cell>
          <cell r="J11" t="str">
            <v>-0.90</v>
          </cell>
          <cell r="K11" t="str">
            <v>-2.10</v>
          </cell>
          <cell r="L11" t="str">
            <v>-2.30*</v>
          </cell>
        </row>
        <row r="13">
          <cell r="H13">
            <v>18323</v>
          </cell>
          <cell r="I13">
            <v>25600</v>
          </cell>
          <cell r="J13" t="str">
            <v>3.00</v>
          </cell>
          <cell r="K13">
            <v>38993</v>
          </cell>
          <cell r="L13" t="str">
            <v>3.30*</v>
          </cell>
        </row>
        <row r="16">
          <cell r="H16" t="str">
            <v>-1.30</v>
          </cell>
          <cell r="I16" t="str">
            <v>0.10</v>
          </cell>
          <cell r="J16">
            <v>14611</v>
          </cell>
          <cell r="K16">
            <v>18264</v>
          </cell>
          <cell r="L16" t="str">
            <v>0.70*</v>
          </cell>
        </row>
        <row r="17">
          <cell r="H17">
            <v>22190</v>
          </cell>
          <cell r="I17">
            <v>18568</v>
          </cell>
          <cell r="J17">
            <v>18568</v>
          </cell>
          <cell r="K17" t="str">
            <v>11.00</v>
          </cell>
          <cell r="L17" t="str">
            <v>9.10*</v>
          </cell>
        </row>
        <row r="18">
          <cell r="H18">
            <v>21976</v>
          </cell>
          <cell r="I18">
            <v>18323</v>
          </cell>
          <cell r="J18" t="str">
            <v>3.00</v>
          </cell>
          <cell r="K18">
            <v>38993</v>
          </cell>
          <cell r="L18" t="str">
            <v>3.30*</v>
          </cell>
        </row>
        <row r="19">
          <cell r="H19">
            <v>29281</v>
          </cell>
          <cell r="I19">
            <v>43922</v>
          </cell>
          <cell r="J19">
            <v>11049</v>
          </cell>
          <cell r="K19">
            <v>18323</v>
          </cell>
          <cell r="L19" t="str">
            <v>2.40*</v>
          </cell>
        </row>
      </sheetData>
      <sheetData sheetId="13" refreshError="1">
        <row r="2">
          <cell r="H2" t="str">
            <v>0.80</v>
          </cell>
          <cell r="I2" t="str">
            <v>0.40</v>
          </cell>
          <cell r="J2">
            <v>14611</v>
          </cell>
          <cell r="K2" t="str">
            <v>1.00</v>
          </cell>
          <cell r="L2" t="str">
            <v>0.90*</v>
          </cell>
        </row>
        <row r="3">
          <cell r="H3">
            <v>29281</v>
          </cell>
          <cell r="I3">
            <v>32874</v>
          </cell>
          <cell r="J3">
            <v>10990</v>
          </cell>
          <cell r="K3" t="str">
            <v>0.70</v>
          </cell>
          <cell r="L3" t="str">
            <v>0.90*</v>
          </cell>
        </row>
        <row r="4">
          <cell r="H4">
            <v>32874</v>
          </cell>
          <cell r="I4">
            <v>43831</v>
          </cell>
          <cell r="J4" t="str">
            <v>-1.70</v>
          </cell>
          <cell r="K4" t="str">
            <v>2.10*</v>
          </cell>
          <cell r="L4" t="str">
            <v>-0.50*</v>
          </cell>
        </row>
        <row r="5">
          <cell r="H5">
            <v>21916</v>
          </cell>
          <cell r="I5" t="str">
            <v>0.80</v>
          </cell>
          <cell r="J5" t="str">
            <v>0.90</v>
          </cell>
          <cell r="K5">
            <v>38991</v>
          </cell>
          <cell r="L5" t="str">
            <v>0.60*</v>
          </cell>
        </row>
        <row r="7">
          <cell r="H7" t="str">
            <v>-0.10</v>
          </cell>
          <cell r="I7" t="str">
            <v>0.40</v>
          </cell>
          <cell r="J7" t="str">
            <v>0.30</v>
          </cell>
          <cell r="K7" t="str">
            <v>-0.10</v>
          </cell>
          <cell r="L7" t="str">
            <v>0.00*</v>
          </cell>
        </row>
        <row r="9">
          <cell r="H9">
            <v>25569</v>
          </cell>
          <cell r="I9" t="str">
            <v>-3.20</v>
          </cell>
          <cell r="J9" t="str">
            <v>-1.90</v>
          </cell>
          <cell r="K9">
            <v>43891</v>
          </cell>
          <cell r="L9" t="str">
            <v>0.50*</v>
          </cell>
        </row>
        <row r="10">
          <cell r="H10" t="str">
            <v>0.50</v>
          </cell>
          <cell r="I10" t="str">
            <v>-0.40</v>
          </cell>
          <cell r="J10">
            <v>10959</v>
          </cell>
          <cell r="K10">
            <v>18295</v>
          </cell>
          <cell r="L10" t="str">
            <v>2.20*</v>
          </cell>
        </row>
        <row r="11">
          <cell r="H11" t="str">
            <v>0.30</v>
          </cell>
          <cell r="I11" t="str">
            <v>-0.80</v>
          </cell>
          <cell r="J11" t="str">
            <v>-0.90</v>
          </cell>
          <cell r="K11" t="str">
            <v>0.20</v>
          </cell>
          <cell r="L11" t="str">
            <v>-0.50*</v>
          </cell>
        </row>
        <row r="13">
          <cell r="H13">
            <v>29221</v>
          </cell>
          <cell r="I13" t="str">
            <v>0.40</v>
          </cell>
          <cell r="J13" t="str">
            <v>0.30</v>
          </cell>
          <cell r="K13">
            <v>43831</v>
          </cell>
          <cell r="L13" t="str">
            <v>0.20*</v>
          </cell>
        </row>
        <row r="16">
          <cell r="H16" t="str">
            <v>-0.90</v>
          </cell>
          <cell r="I16" t="str">
            <v>-1.60</v>
          </cell>
          <cell r="J16" t="str">
            <v>-0.60</v>
          </cell>
          <cell r="K16" t="str">
            <v>-0.60</v>
          </cell>
          <cell r="L16" t="str">
            <v>-0.70*</v>
          </cell>
        </row>
        <row r="17">
          <cell r="H17">
            <v>38999</v>
          </cell>
          <cell r="I17">
            <v>22129</v>
          </cell>
          <cell r="J17">
            <v>14824</v>
          </cell>
          <cell r="K17" t="str">
            <v>8.00</v>
          </cell>
          <cell r="L17" t="str">
            <v>7.70*</v>
          </cell>
        </row>
        <row r="18">
          <cell r="H18">
            <v>25600</v>
          </cell>
          <cell r="I18">
            <v>14642</v>
          </cell>
          <cell r="J18">
            <v>21947</v>
          </cell>
          <cell r="K18">
            <v>43862</v>
          </cell>
          <cell r="L18" t="str">
            <v>1.90*</v>
          </cell>
        </row>
        <row r="19">
          <cell r="H19">
            <v>32874</v>
          </cell>
          <cell r="I19">
            <v>25600</v>
          </cell>
          <cell r="J19">
            <v>21947</v>
          </cell>
          <cell r="K19">
            <v>32905</v>
          </cell>
          <cell r="L19" t="str">
            <v>2.70*</v>
          </cell>
        </row>
      </sheetData>
      <sheetData sheetId="14" refreshError="1">
        <row r="1">
          <cell r="A1" t="str">
            <v>Id</v>
          </cell>
          <cell r="B1" t="str">
            <v>Observation</v>
          </cell>
          <cell r="C1" t="str">
            <v>Forecast</v>
          </cell>
          <cell r="H1">
            <v>1996</v>
          </cell>
        </row>
        <row r="2">
          <cell r="A2" t="str">
            <v>CPIXASIA1996</v>
          </cell>
          <cell r="B2">
            <v>18415</v>
          </cell>
          <cell r="C2">
            <v>0</v>
          </cell>
          <cell r="H2">
            <v>1997</v>
          </cell>
        </row>
        <row r="3">
          <cell r="A3" t="str">
            <v>CPIXASIA1997</v>
          </cell>
          <cell r="B3">
            <v>21976</v>
          </cell>
          <cell r="C3">
            <v>0</v>
          </cell>
          <cell r="H3">
            <v>1998</v>
          </cell>
        </row>
        <row r="4">
          <cell r="A4" t="str">
            <v>CPIXASIA1998</v>
          </cell>
          <cell r="B4">
            <v>29403</v>
          </cell>
          <cell r="C4">
            <v>0</v>
          </cell>
          <cell r="H4">
            <v>1999</v>
          </cell>
        </row>
        <row r="5">
          <cell r="A5" t="str">
            <v>CPIXASIA1999</v>
          </cell>
          <cell r="B5">
            <v>20455</v>
          </cell>
          <cell r="C5">
            <v>0</v>
          </cell>
          <cell r="H5">
            <v>2000</v>
          </cell>
        </row>
        <row r="6">
          <cell r="A6" t="str">
            <v>CPIXASIA2000</v>
          </cell>
          <cell r="B6">
            <v>20090</v>
          </cell>
          <cell r="C6">
            <v>0</v>
          </cell>
          <cell r="H6">
            <v>2001</v>
          </cell>
        </row>
        <row r="7">
          <cell r="A7" t="str">
            <v>CPIXASIA2001</v>
          </cell>
          <cell r="B7">
            <v>10990</v>
          </cell>
          <cell r="C7">
            <v>0</v>
          </cell>
          <cell r="H7">
            <v>2002</v>
          </cell>
        </row>
        <row r="8">
          <cell r="A8" t="str">
            <v>CPIXASIA2002</v>
          </cell>
          <cell r="B8">
            <v>15707</v>
          </cell>
          <cell r="C8">
            <v>0</v>
          </cell>
          <cell r="H8">
            <v>2003</v>
          </cell>
        </row>
        <row r="9">
          <cell r="A9" t="str">
            <v>CPIXASIA2003</v>
          </cell>
          <cell r="B9">
            <v>38992</v>
          </cell>
          <cell r="C9">
            <v>0</v>
          </cell>
          <cell r="H9">
            <v>2004</v>
          </cell>
        </row>
        <row r="10">
          <cell r="A10" t="str">
            <v>CPIXASIA2004</v>
          </cell>
          <cell r="B10">
            <v>28550</v>
          </cell>
          <cell r="C10">
            <v>0</v>
          </cell>
          <cell r="H10">
            <v>2005</v>
          </cell>
        </row>
        <row r="11">
          <cell r="A11" t="str">
            <v>CPIXASIA2005</v>
          </cell>
          <cell r="B11">
            <v>39054</v>
          </cell>
          <cell r="C11">
            <v>0</v>
          </cell>
          <cell r="H11">
            <v>2006</v>
          </cell>
        </row>
        <row r="12">
          <cell r="A12" t="str">
            <v>CPIXASIA2006</v>
          </cell>
          <cell r="B12" t="str">
            <v>3.00*</v>
          </cell>
          <cell r="C12">
            <v>1</v>
          </cell>
          <cell r="H12">
            <v>2007</v>
          </cell>
        </row>
        <row r="13">
          <cell r="A13" t="str">
            <v>CPIXASIA2007</v>
          </cell>
          <cell r="B13" t="str">
            <v>2.85*</v>
          </cell>
          <cell r="C13">
            <v>1</v>
          </cell>
          <cell r="H13">
            <v>2008</v>
          </cell>
        </row>
        <row r="14">
          <cell r="A14" t="str">
            <v>CPIXASIA2008</v>
          </cell>
          <cell r="B14" t="str">
            <v>3.04*</v>
          </cell>
          <cell r="C14">
            <v>1</v>
          </cell>
        </row>
        <row r="15">
          <cell r="A15" t="str">
            <v>CPIXCCCP1996</v>
          </cell>
          <cell r="B15" t="str">
            <v>47.80</v>
          </cell>
          <cell r="C15">
            <v>0</v>
          </cell>
        </row>
        <row r="16">
          <cell r="A16" t="str">
            <v>CPIXCCCP1997</v>
          </cell>
          <cell r="B16" t="str">
            <v>14.70</v>
          </cell>
          <cell r="C16">
            <v>0</v>
          </cell>
        </row>
        <row r="17">
          <cell r="A17" t="str">
            <v>CPIXCCCP1998</v>
          </cell>
          <cell r="B17" t="str">
            <v>27.30</v>
          </cell>
          <cell r="C17">
            <v>0</v>
          </cell>
        </row>
        <row r="18">
          <cell r="A18" t="str">
            <v>CPIXCCCP1999</v>
          </cell>
          <cell r="B18" t="str">
            <v>85.69</v>
          </cell>
          <cell r="C18">
            <v>0</v>
          </cell>
        </row>
        <row r="19">
          <cell r="A19" t="str">
            <v>CPIXCCCP2000</v>
          </cell>
          <cell r="B19" t="str">
            <v>20.80</v>
          </cell>
          <cell r="C19">
            <v>0</v>
          </cell>
        </row>
        <row r="20">
          <cell r="A20" t="str">
            <v>CPIXCCCP2001</v>
          </cell>
          <cell r="B20" t="str">
            <v>21.47</v>
          </cell>
          <cell r="C20">
            <v>0</v>
          </cell>
        </row>
        <row r="21">
          <cell r="A21" t="str">
            <v>CPIXCCCP2002</v>
          </cell>
          <cell r="B21" t="str">
            <v>15.79</v>
          </cell>
          <cell r="C21">
            <v>0</v>
          </cell>
        </row>
        <row r="22">
          <cell r="A22" t="str">
            <v>CPIXCCCP2003</v>
          </cell>
          <cell r="B22" t="str">
            <v>13.65</v>
          </cell>
          <cell r="C22">
            <v>0</v>
          </cell>
        </row>
        <row r="23">
          <cell r="A23" t="str">
            <v>CPIXCCCP2004</v>
          </cell>
          <cell r="B23">
            <v>33512</v>
          </cell>
          <cell r="C23">
            <v>0</v>
          </cell>
        </row>
        <row r="24">
          <cell r="A24" t="str">
            <v>CPIXCCCP2005</v>
          </cell>
          <cell r="B24">
            <v>25903</v>
          </cell>
          <cell r="C24">
            <v>0</v>
          </cell>
        </row>
        <row r="25">
          <cell r="A25" t="str">
            <v>CPIXCCCP2006</v>
          </cell>
          <cell r="B25" t="str">
            <v>10.00*</v>
          </cell>
          <cell r="C25">
            <v>1</v>
          </cell>
        </row>
        <row r="26">
          <cell r="A26" t="str">
            <v>CPIXCCCP2007</v>
          </cell>
          <cell r="B26" t="str">
            <v>9.26*</v>
          </cell>
          <cell r="C26">
            <v>1</v>
          </cell>
        </row>
        <row r="27">
          <cell r="A27" t="str">
            <v>CPIXCCCP2008</v>
          </cell>
          <cell r="B27" t="str">
            <v>8.13*</v>
          </cell>
          <cell r="C27">
            <v>1</v>
          </cell>
        </row>
        <row r="28">
          <cell r="A28" t="str">
            <v>CPIXDE1996</v>
          </cell>
          <cell r="B28">
            <v>18264</v>
          </cell>
          <cell r="C28">
            <v>0</v>
          </cell>
        </row>
        <row r="29">
          <cell r="A29" t="str">
            <v>CPIXDE1997</v>
          </cell>
          <cell r="B29">
            <v>32874</v>
          </cell>
          <cell r="C29">
            <v>0</v>
          </cell>
        </row>
        <row r="30">
          <cell r="A30" t="str">
            <v>CPIXDE1998</v>
          </cell>
          <cell r="B30" t="str">
            <v>1.00</v>
          </cell>
          <cell r="C30">
            <v>0</v>
          </cell>
        </row>
        <row r="31">
          <cell r="A31" t="str">
            <v>CPIXDE1999</v>
          </cell>
          <cell r="B31" t="str">
            <v>0.50</v>
          </cell>
          <cell r="C31">
            <v>0</v>
          </cell>
        </row>
        <row r="32">
          <cell r="A32" t="str">
            <v>CPIXDE2000</v>
          </cell>
          <cell r="B32">
            <v>18264</v>
          </cell>
          <cell r="C32">
            <v>0</v>
          </cell>
        </row>
        <row r="33">
          <cell r="A33" t="str">
            <v>CPIXDE2001</v>
          </cell>
          <cell r="B33" t="str">
            <v>2.00</v>
          </cell>
          <cell r="C33">
            <v>0</v>
          </cell>
        </row>
        <row r="34">
          <cell r="A34" t="str">
            <v>CPIXDE2002</v>
          </cell>
          <cell r="B34">
            <v>14611</v>
          </cell>
          <cell r="C34">
            <v>0</v>
          </cell>
        </row>
        <row r="35">
          <cell r="A35" t="str">
            <v>CPIXDE2003</v>
          </cell>
          <cell r="B35">
            <v>38991</v>
          </cell>
          <cell r="C35">
            <v>0</v>
          </cell>
        </row>
        <row r="36">
          <cell r="A36" t="str">
            <v>CPIXDE2004</v>
          </cell>
          <cell r="B36">
            <v>25569</v>
          </cell>
          <cell r="C36">
            <v>0</v>
          </cell>
        </row>
        <row r="37">
          <cell r="A37" t="str">
            <v>CPIXDE2005</v>
          </cell>
          <cell r="B37" t="str">
            <v>1.90*</v>
          </cell>
          <cell r="C37">
            <v>1</v>
          </cell>
        </row>
        <row r="38">
          <cell r="A38" t="str">
            <v>CPIXDE2006</v>
          </cell>
          <cell r="B38" t="str">
            <v>2.10*</v>
          </cell>
          <cell r="C38">
            <v>1</v>
          </cell>
        </row>
        <row r="39">
          <cell r="A39" t="str">
            <v>CPIXDE2007</v>
          </cell>
          <cell r="B39" t="str">
            <v>2.20*</v>
          </cell>
          <cell r="C39">
            <v>1</v>
          </cell>
        </row>
        <row r="40">
          <cell r="A40" t="str">
            <v>CPIXDE2008</v>
          </cell>
          <cell r="B40" t="str">
            <v>2.20*</v>
          </cell>
          <cell r="C40">
            <v>1</v>
          </cell>
        </row>
        <row r="41">
          <cell r="A41" t="str">
            <v>CPIXDK1996</v>
          </cell>
          <cell r="B41">
            <v>38992</v>
          </cell>
          <cell r="C41">
            <v>0</v>
          </cell>
        </row>
        <row r="42">
          <cell r="A42" t="str">
            <v>CPIXDK1997</v>
          </cell>
          <cell r="B42">
            <v>43862</v>
          </cell>
          <cell r="C42">
            <v>0</v>
          </cell>
        </row>
        <row r="43">
          <cell r="A43" t="str">
            <v>CPIXDK1998</v>
          </cell>
          <cell r="B43">
            <v>32874</v>
          </cell>
          <cell r="C43">
            <v>0</v>
          </cell>
        </row>
        <row r="44">
          <cell r="A44" t="str">
            <v>CPIXDK1999</v>
          </cell>
          <cell r="B44">
            <v>18295</v>
          </cell>
          <cell r="C44">
            <v>0</v>
          </cell>
        </row>
        <row r="45">
          <cell r="A45" t="str">
            <v>CPIXDK2000</v>
          </cell>
          <cell r="B45">
            <v>32905</v>
          </cell>
          <cell r="C45">
            <v>0</v>
          </cell>
        </row>
        <row r="46">
          <cell r="A46" t="str">
            <v>CPIXDK2001</v>
          </cell>
          <cell r="B46">
            <v>14642</v>
          </cell>
          <cell r="C46">
            <v>0</v>
          </cell>
        </row>
        <row r="47">
          <cell r="A47" t="str">
            <v>CPIXDK2002</v>
          </cell>
          <cell r="B47">
            <v>14642</v>
          </cell>
          <cell r="C47">
            <v>0</v>
          </cell>
        </row>
        <row r="48">
          <cell r="A48" t="str">
            <v>CPIXDK2003</v>
          </cell>
          <cell r="B48">
            <v>38992</v>
          </cell>
          <cell r="C48">
            <v>0</v>
          </cell>
        </row>
        <row r="49">
          <cell r="A49" t="str">
            <v>CPIXDK2004</v>
          </cell>
          <cell r="B49">
            <v>43831</v>
          </cell>
          <cell r="C49">
            <v>0</v>
          </cell>
        </row>
        <row r="50">
          <cell r="A50" t="str">
            <v>CPIXDK2005</v>
          </cell>
          <cell r="B50">
            <v>29221</v>
          </cell>
          <cell r="C50">
            <v>0</v>
          </cell>
        </row>
        <row r="51">
          <cell r="A51" t="str">
            <v>CPIXDK2006</v>
          </cell>
          <cell r="B51" t="str">
            <v>1.90*</v>
          </cell>
          <cell r="C51">
            <v>1</v>
          </cell>
        </row>
        <row r="52">
          <cell r="A52" t="str">
            <v>CPIXDK2007</v>
          </cell>
          <cell r="B52" t="str">
            <v>1.90*</v>
          </cell>
          <cell r="C52">
            <v>1</v>
          </cell>
        </row>
        <row r="53">
          <cell r="A53" t="str">
            <v>CPIXDK2008</v>
          </cell>
          <cell r="B53" t="str">
            <v>2.50*</v>
          </cell>
          <cell r="C53">
            <v>1</v>
          </cell>
        </row>
        <row r="54">
          <cell r="A54" t="str">
            <v>CPIXEEUR1996</v>
          </cell>
          <cell r="B54" t="str">
            <v>22.30</v>
          </cell>
          <cell r="C54">
            <v>0</v>
          </cell>
        </row>
        <row r="55">
          <cell r="A55" t="str">
            <v>CPIXEEUR1997</v>
          </cell>
          <cell r="B55" t="str">
            <v>29.60</v>
          </cell>
          <cell r="C55">
            <v>0</v>
          </cell>
        </row>
        <row r="56">
          <cell r="A56" t="str">
            <v>CPIXEEUR1998</v>
          </cell>
          <cell r="B56" t="str">
            <v>15.80</v>
          </cell>
          <cell r="C56">
            <v>0</v>
          </cell>
        </row>
        <row r="57">
          <cell r="A57" t="str">
            <v>CPIXEEUR1999</v>
          </cell>
          <cell r="B57">
            <v>26816</v>
          </cell>
          <cell r="C57">
            <v>0</v>
          </cell>
        </row>
        <row r="58">
          <cell r="A58" t="str">
            <v>CPIXEEUR2000</v>
          </cell>
          <cell r="B58">
            <v>25781</v>
          </cell>
          <cell r="C58">
            <v>0</v>
          </cell>
        </row>
        <row r="59">
          <cell r="A59" t="str">
            <v>CPIXEEUR2001</v>
          </cell>
          <cell r="B59">
            <v>38874</v>
          </cell>
          <cell r="C59">
            <v>0</v>
          </cell>
        </row>
        <row r="60">
          <cell r="A60" t="str">
            <v>CPIXEEUR2002</v>
          </cell>
          <cell r="B60">
            <v>20121</v>
          </cell>
          <cell r="C60">
            <v>0</v>
          </cell>
        </row>
        <row r="61">
          <cell r="A61" t="str">
            <v>CPIXEEUR2003</v>
          </cell>
          <cell r="B61">
            <v>15342</v>
          </cell>
          <cell r="C61">
            <v>0</v>
          </cell>
        </row>
        <row r="62">
          <cell r="A62" t="str">
            <v>CPIXEEUR2004</v>
          </cell>
          <cell r="B62" t="str">
            <v>4.00</v>
          </cell>
          <cell r="C62">
            <v>0</v>
          </cell>
        </row>
        <row r="63">
          <cell r="A63" t="str">
            <v>CPIXEEUR2005</v>
          </cell>
          <cell r="B63">
            <v>12816</v>
          </cell>
          <cell r="C63">
            <v>0</v>
          </cell>
        </row>
        <row r="64">
          <cell r="A64" t="str">
            <v>CPIXEEUR2006</v>
          </cell>
          <cell r="B64" t="str">
            <v>2.17*</v>
          </cell>
          <cell r="C64">
            <v>1</v>
          </cell>
        </row>
        <row r="65">
          <cell r="A65" t="str">
            <v>CPIXEEUR2007</v>
          </cell>
          <cell r="B65" t="str">
            <v>2.41*</v>
          </cell>
          <cell r="C65">
            <v>1</v>
          </cell>
        </row>
        <row r="66">
          <cell r="A66" t="str">
            <v>CPIXEEUR2008</v>
          </cell>
          <cell r="B66" t="str">
            <v>2.29*</v>
          </cell>
          <cell r="C66">
            <v>1</v>
          </cell>
        </row>
        <row r="67">
          <cell r="A67" t="str">
            <v>CPIXEMER1996</v>
          </cell>
          <cell r="B67">
            <v>29526</v>
          </cell>
          <cell r="C67">
            <v>0</v>
          </cell>
        </row>
        <row r="68">
          <cell r="A68" t="str">
            <v>CPIXEMER1997</v>
          </cell>
          <cell r="B68">
            <v>33055</v>
          </cell>
          <cell r="C68">
            <v>0</v>
          </cell>
        </row>
        <row r="69">
          <cell r="A69" t="str">
            <v>CPIXEMER1998</v>
          </cell>
          <cell r="B69">
            <v>44044</v>
          </cell>
          <cell r="C69">
            <v>0</v>
          </cell>
        </row>
        <row r="70">
          <cell r="A70" t="str">
            <v>CPIXEMER1999</v>
          </cell>
          <cell r="B70">
            <v>15554</v>
          </cell>
          <cell r="C70">
            <v>0</v>
          </cell>
        </row>
        <row r="71">
          <cell r="A71" t="str">
            <v>CPIXEMER2000</v>
          </cell>
          <cell r="B71">
            <v>30742</v>
          </cell>
          <cell r="C71">
            <v>0</v>
          </cell>
        </row>
        <row r="72">
          <cell r="A72" t="str">
            <v>CPIXEMER2001</v>
          </cell>
          <cell r="B72">
            <v>43556</v>
          </cell>
          <cell r="C72">
            <v>0</v>
          </cell>
        </row>
        <row r="73">
          <cell r="A73" t="str">
            <v>CPIXEMER2002</v>
          </cell>
          <cell r="B73">
            <v>25263</v>
          </cell>
          <cell r="C73">
            <v>0</v>
          </cell>
        </row>
        <row r="74">
          <cell r="A74" t="str">
            <v>CPIXEMER2003</v>
          </cell>
          <cell r="B74">
            <v>39055</v>
          </cell>
          <cell r="C74">
            <v>0</v>
          </cell>
        </row>
        <row r="75">
          <cell r="A75" t="str">
            <v>CPIXEMER2004</v>
          </cell>
          <cell r="B75">
            <v>19450</v>
          </cell>
          <cell r="C75">
            <v>0</v>
          </cell>
        </row>
        <row r="76">
          <cell r="A76" t="str">
            <v>CPIXEMER2005</v>
          </cell>
          <cell r="B76">
            <v>44287</v>
          </cell>
          <cell r="C76">
            <v>0</v>
          </cell>
        </row>
        <row r="77">
          <cell r="A77" t="str">
            <v>CPIXEMER2006</v>
          </cell>
          <cell r="B77" t="str">
            <v>3.79*</v>
          </cell>
          <cell r="C77">
            <v>1</v>
          </cell>
        </row>
        <row r="78">
          <cell r="A78" t="str">
            <v>CPIXEMER2007</v>
          </cell>
          <cell r="B78" t="str">
            <v>3.51*</v>
          </cell>
          <cell r="C78">
            <v>1</v>
          </cell>
        </row>
        <row r="79">
          <cell r="A79" t="str">
            <v>CPIXEMER2008</v>
          </cell>
          <cell r="B79" t="str">
            <v>3.50*</v>
          </cell>
          <cell r="C79">
            <v>1</v>
          </cell>
        </row>
        <row r="80">
          <cell r="A80" t="str">
            <v>CPIXEU111996</v>
          </cell>
          <cell r="B80">
            <v>43862</v>
          </cell>
          <cell r="C80">
            <v>0</v>
          </cell>
        </row>
        <row r="81">
          <cell r="A81" t="str">
            <v>CPIXEU111997</v>
          </cell>
          <cell r="B81">
            <v>21916</v>
          </cell>
          <cell r="C81">
            <v>0</v>
          </cell>
        </row>
        <row r="82">
          <cell r="A82" t="str">
            <v>CPIXEU111998</v>
          </cell>
          <cell r="B82">
            <v>38991</v>
          </cell>
          <cell r="C82">
            <v>0</v>
          </cell>
        </row>
        <row r="83">
          <cell r="A83" t="str">
            <v>CPIXEU111999</v>
          </cell>
          <cell r="B83">
            <v>38991</v>
          </cell>
          <cell r="C83">
            <v>0</v>
          </cell>
        </row>
        <row r="84">
          <cell r="A84" t="str">
            <v>CPIXEU112000</v>
          </cell>
          <cell r="B84">
            <v>38992</v>
          </cell>
          <cell r="C84">
            <v>0</v>
          </cell>
        </row>
        <row r="85">
          <cell r="A85" t="str">
            <v>CPIXEU112001</v>
          </cell>
          <cell r="B85">
            <v>10990</v>
          </cell>
          <cell r="C85">
            <v>0</v>
          </cell>
        </row>
        <row r="86">
          <cell r="A86" t="str">
            <v>CPIXEU112002</v>
          </cell>
          <cell r="B86">
            <v>10990</v>
          </cell>
          <cell r="C86">
            <v>0</v>
          </cell>
        </row>
        <row r="87">
          <cell r="A87" t="str">
            <v>CPIXEU112003</v>
          </cell>
          <cell r="B87">
            <v>38992</v>
          </cell>
          <cell r="C87">
            <v>0</v>
          </cell>
        </row>
        <row r="88">
          <cell r="A88" t="str">
            <v>CPIXEU112004</v>
          </cell>
          <cell r="B88">
            <v>38992</v>
          </cell>
          <cell r="C88">
            <v>0</v>
          </cell>
        </row>
        <row r="89">
          <cell r="A89" t="str">
            <v>CPIXEU112005</v>
          </cell>
          <cell r="B89">
            <v>43862</v>
          </cell>
          <cell r="C89">
            <v>0</v>
          </cell>
        </row>
        <row r="90">
          <cell r="A90" t="str">
            <v>CPIXEU112006</v>
          </cell>
          <cell r="B90" t="str">
            <v>2.20*</v>
          </cell>
          <cell r="C90">
            <v>1</v>
          </cell>
        </row>
        <row r="91">
          <cell r="A91" t="str">
            <v>CPIXEU112007</v>
          </cell>
          <cell r="B91" t="str">
            <v>1.70*</v>
          </cell>
          <cell r="C91">
            <v>1</v>
          </cell>
        </row>
        <row r="92">
          <cell r="A92" t="str">
            <v>CPIXEU112008</v>
          </cell>
          <cell r="B92" t="str">
            <v>2.00*</v>
          </cell>
          <cell r="C92">
            <v>1</v>
          </cell>
        </row>
        <row r="93">
          <cell r="A93" t="str">
            <v>CPIXFI1996</v>
          </cell>
          <cell r="B93" t="str">
            <v>0.60</v>
          </cell>
          <cell r="C93">
            <v>0</v>
          </cell>
        </row>
        <row r="94">
          <cell r="A94" t="str">
            <v>CPIXFI1997</v>
          </cell>
          <cell r="B94">
            <v>43831</v>
          </cell>
          <cell r="C94">
            <v>0</v>
          </cell>
        </row>
        <row r="95">
          <cell r="A95" t="str">
            <v>CPIXFI1998</v>
          </cell>
          <cell r="B95">
            <v>14611</v>
          </cell>
          <cell r="C95">
            <v>0</v>
          </cell>
        </row>
        <row r="96">
          <cell r="A96" t="str">
            <v>CPIXFI1999</v>
          </cell>
          <cell r="B96">
            <v>10959</v>
          </cell>
          <cell r="C96">
            <v>0</v>
          </cell>
        </row>
        <row r="97">
          <cell r="A97" t="str">
            <v>CPIXFI2000</v>
          </cell>
          <cell r="B97" t="str">
            <v>3.00</v>
          </cell>
          <cell r="C97">
            <v>0</v>
          </cell>
        </row>
        <row r="98">
          <cell r="A98" t="str">
            <v>CPIXFI2001</v>
          </cell>
          <cell r="B98">
            <v>25600</v>
          </cell>
          <cell r="C98">
            <v>0</v>
          </cell>
        </row>
        <row r="99">
          <cell r="A99" t="str">
            <v>CPIXFI2002</v>
          </cell>
          <cell r="B99" t="str">
            <v>2.00</v>
          </cell>
          <cell r="C99">
            <v>0</v>
          </cell>
        </row>
        <row r="100">
          <cell r="A100" t="str">
            <v>CPIXFI2003</v>
          </cell>
          <cell r="B100">
            <v>10959</v>
          </cell>
          <cell r="C100">
            <v>0</v>
          </cell>
        </row>
        <row r="101">
          <cell r="A101" t="str">
            <v>CPIXFI2004</v>
          </cell>
          <cell r="B101" t="str">
            <v>0.10</v>
          </cell>
          <cell r="C101">
            <v>0</v>
          </cell>
        </row>
        <row r="102">
          <cell r="A102" t="str">
            <v>CPIXFI2005</v>
          </cell>
          <cell r="B102" t="str">
            <v>0.80</v>
          </cell>
          <cell r="C102">
            <v>0</v>
          </cell>
        </row>
        <row r="103">
          <cell r="A103" t="str">
            <v>CPIXFI2006</v>
          </cell>
          <cell r="B103" t="str">
            <v>1.30*</v>
          </cell>
          <cell r="C103">
            <v>1</v>
          </cell>
        </row>
        <row r="104">
          <cell r="A104" t="str">
            <v>CPIXFI2007</v>
          </cell>
          <cell r="B104" t="str">
            <v>1.90*</v>
          </cell>
          <cell r="C104">
            <v>1</v>
          </cell>
        </row>
        <row r="105">
          <cell r="A105" t="str">
            <v>CPIXFI2008</v>
          </cell>
          <cell r="B105" t="str">
            <v>2.00*</v>
          </cell>
          <cell r="C105">
            <v>1</v>
          </cell>
        </row>
        <row r="106">
          <cell r="A106" t="str">
            <v>CPIXFR1996</v>
          </cell>
          <cell r="B106" t="str">
            <v>2.00</v>
          </cell>
          <cell r="C106">
            <v>0</v>
          </cell>
        </row>
        <row r="107">
          <cell r="A107" t="str">
            <v>CPIXFR1997</v>
          </cell>
          <cell r="B107">
            <v>43831</v>
          </cell>
          <cell r="C107">
            <v>0</v>
          </cell>
        </row>
        <row r="108">
          <cell r="A108" t="str">
            <v>CPIXFR1998</v>
          </cell>
          <cell r="B108" t="str">
            <v>0.60</v>
          </cell>
          <cell r="C108">
            <v>0</v>
          </cell>
        </row>
        <row r="109">
          <cell r="A109" t="str">
            <v>CPIXFR1999</v>
          </cell>
          <cell r="B109" t="str">
            <v>0.50</v>
          </cell>
          <cell r="C109">
            <v>0</v>
          </cell>
        </row>
        <row r="110">
          <cell r="A110" t="str">
            <v>CPIXFR2000</v>
          </cell>
          <cell r="B110">
            <v>25569</v>
          </cell>
          <cell r="C110">
            <v>0</v>
          </cell>
        </row>
        <row r="111">
          <cell r="A111" t="str">
            <v>CPIXFR2001</v>
          </cell>
          <cell r="B111">
            <v>25569</v>
          </cell>
          <cell r="C111">
            <v>0</v>
          </cell>
        </row>
        <row r="112">
          <cell r="A112" t="str">
            <v>CPIXFR2002</v>
          </cell>
          <cell r="B112">
            <v>32874</v>
          </cell>
          <cell r="C112">
            <v>0</v>
          </cell>
        </row>
        <row r="113">
          <cell r="A113" t="str">
            <v>CPIXFR2003</v>
          </cell>
          <cell r="B113">
            <v>38992</v>
          </cell>
          <cell r="C113">
            <v>0</v>
          </cell>
        </row>
        <row r="114">
          <cell r="A114" t="str">
            <v>CPIXFR2004</v>
          </cell>
          <cell r="B114">
            <v>38992</v>
          </cell>
          <cell r="C114">
            <v>0</v>
          </cell>
        </row>
        <row r="115">
          <cell r="A115" t="str">
            <v>CPIXFR2005</v>
          </cell>
          <cell r="B115" t="str">
            <v>1.80*</v>
          </cell>
          <cell r="C115">
            <v>1</v>
          </cell>
        </row>
        <row r="116">
          <cell r="A116" t="str">
            <v>CPIXFR2006</v>
          </cell>
          <cell r="B116" t="str">
            <v>2.00*</v>
          </cell>
          <cell r="C116">
            <v>1</v>
          </cell>
        </row>
        <row r="117">
          <cell r="A117" t="str">
            <v>CPIXFR2007</v>
          </cell>
          <cell r="B117" t="str">
            <v>2.10*</v>
          </cell>
          <cell r="C117">
            <v>1</v>
          </cell>
        </row>
        <row r="118">
          <cell r="A118" t="str">
            <v>CPIXFR2008</v>
          </cell>
          <cell r="B118" t="str">
            <v>2.30*</v>
          </cell>
          <cell r="C118">
            <v>1</v>
          </cell>
        </row>
        <row r="119">
          <cell r="A119" t="str">
            <v>CPIXG3XX1996</v>
          </cell>
          <cell r="B119" t="str">
            <v>2.00</v>
          </cell>
          <cell r="C119">
            <v>0</v>
          </cell>
        </row>
        <row r="120">
          <cell r="A120" t="str">
            <v>CPIXG3XX1997</v>
          </cell>
          <cell r="B120">
            <v>32874</v>
          </cell>
          <cell r="C120">
            <v>0</v>
          </cell>
        </row>
        <row r="121">
          <cell r="A121" t="str">
            <v>CPIXG3XX1998</v>
          </cell>
          <cell r="B121">
            <v>43831</v>
          </cell>
          <cell r="C121">
            <v>0</v>
          </cell>
        </row>
        <row r="122">
          <cell r="A122" t="str">
            <v>CPIXG3XX1999</v>
          </cell>
          <cell r="B122">
            <v>38961</v>
          </cell>
          <cell r="C122">
            <v>0</v>
          </cell>
        </row>
        <row r="123">
          <cell r="A123" t="str">
            <v>CPIXG3XX2000</v>
          </cell>
          <cell r="B123">
            <v>34335</v>
          </cell>
          <cell r="C123">
            <v>0</v>
          </cell>
        </row>
        <row r="124">
          <cell r="A124" t="str">
            <v>CPIXG3XX2001</v>
          </cell>
          <cell r="B124">
            <v>30317</v>
          </cell>
          <cell r="C124">
            <v>0</v>
          </cell>
        </row>
        <row r="125">
          <cell r="A125" t="str">
            <v>CPIXG3XX2002</v>
          </cell>
          <cell r="B125">
            <v>45292</v>
          </cell>
          <cell r="C125">
            <v>0</v>
          </cell>
        </row>
        <row r="126">
          <cell r="A126" t="str">
            <v>CPIXG3XX2003</v>
          </cell>
          <cell r="B126">
            <v>23012</v>
          </cell>
          <cell r="C126">
            <v>0</v>
          </cell>
        </row>
        <row r="127">
          <cell r="A127" t="str">
            <v>CPIXG3XX2004</v>
          </cell>
          <cell r="B127">
            <v>32143</v>
          </cell>
          <cell r="C127">
            <v>0</v>
          </cell>
        </row>
        <row r="128">
          <cell r="A128" t="str">
            <v>CPIXG3XX2005</v>
          </cell>
          <cell r="B128">
            <v>38900</v>
          </cell>
          <cell r="C128">
            <v>0</v>
          </cell>
        </row>
        <row r="129">
          <cell r="A129" t="str">
            <v>CPIXG3XX2006</v>
          </cell>
          <cell r="B129" t="str">
            <v>2.30*</v>
          </cell>
          <cell r="C129">
            <v>1</v>
          </cell>
        </row>
        <row r="130">
          <cell r="A130" t="str">
            <v>CPIXG3XX2007</v>
          </cell>
          <cell r="B130" t="str">
            <v>1.72*</v>
          </cell>
          <cell r="C130">
            <v>1</v>
          </cell>
        </row>
        <row r="131">
          <cell r="A131" t="str">
            <v>CPIXG3XX2008</v>
          </cell>
          <cell r="B131" t="str">
            <v>2.10*</v>
          </cell>
          <cell r="C131">
            <v>1</v>
          </cell>
        </row>
        <row r="132">
          <cell r="A132" t="str">
            <v>CPIXIT1996</v>
          </cell>
          <cell r="B132">
            <v>32933</v>
          </cell>
          <cell r="C132">
            <v>0</v>
          </cell>
        </row>
        <row r="133">
          <cell r="A133" t="str">
            <v>CPIXIT1997</v>
          </cell>
          <cell r="B133">
            <v>29221</v>
          </cell>
          <cell r="C133">
            <v>0</v>
          </cell>
        </row>
        <row r="134">
          <cell r="A134" t="str">
            <v>CPIXIT1998</v>
          </cell>
          <cell r="B134">
            <v>32874</v>
          </cell>
          <cell r="C134">
            <v>0</v>
          </cell>
        </row>
        <row r="135">
          <cell r="A135" t="str">
            <v>CPIXIT1999</v>
          </cell>
          <cell r="B135">
            <v>21916</v>
          </cell>
          <cell r="C135">
            <v>0</v>
          </cell>
        </row>
        <row r="136">
          <cell r="A136" t="str">
            <v>CPIXIT2000</v>
          </cell>
          <cell r="B136">
            <v>18295</v>
          </cell>
          <cell r="C136">
            <v>0</v>
          </cell>
        </row>
        <row r="137">
          <cell r="A137" t="str">
            <v>CPIXIT2001</v>
          </cell>
          <cell r="B137">
            <v>25600</v>
          </cell>
          <cell r="C137">
            <v>0</v>
          </cell>
        </row>
        <row r="138">
          <cell r="A138" t="str">
            <v>CPIXIT2002</v>
          </cell>
          <cell r="B138">
            <v>14642</v>
          </cell>
          <cell r="C138">
            <v>0</v>
          </cell>
        </row>
        <row r="139">
          <cell r="A139" t="str">
            <v>CPIXIT2003</v>
          </cell>
          <cell r="B139">
            <v>21947</v>
          </cell>
          <cell r="C139">
            <v>0</v>
          </cell>
        </row>
        <row r="140">
          <cell r="A140" t="str">
            <v>CPIXIT2004</v>
          </cell>
          <cell r="B140">
            <v>43862</v>
          </cell>
          <cell r="C140">
            <v>0</v>
          </cell>
        </row>
        <row r="141">
          <cell r="A141" t="str">
            <v>CPIXIT2005</v>
          </cell>
          <cell r="B141" t="str">
            <v>1.90*</v>
          </cell>
          <cell r="C141">
            <v>1</v>
          </cell>
        </row>
        <row r="142">
          <cell r="A142" t="str">
            <v>CPIXIT2006</v>
          </cell>
          <cell r="B142" t="str">
            <v>2.00*</v>
          </cell>
          <cell r="C142">
            <v>1</v>
          </cell>
        </row>
        <row r="143">
          <cell r="A143" t="str">
            <v>CPIXIT2007</v>
          </cell>
          <cell r="B143" t="str">
            <v>2.10*</v>
          </cell>
          <cell r="C143">
            <v>1</v>
          </cell>
        </row>
        <row r="144">
          <cell r="A144" t="str">
            <v>CPIXIT2008</v>
          </cell>
          <cell r="B144" t="str">
            <v>2.40*</v>
          </cell>
          <cell r="C144">
            <v>1</v>
          </cell>
        </row>
        <row r="145">
          <cell r="A145" t="str">
            <v>CPIXJP1996</v>
          </cell>
          <cell r="B145" t="str">
            <v>0.10</v>
          </cell>
          <cell r="C145">
            <v>0</v>
          </cell>
        </row>
        <row r="146">
          <cell r="A146" t="str">
            <v>CPIXJP1997</v>
          </cell>
          <cell r="B146">
            <v>25569</v>
          </cell>
          <cell r="C146">
            <v>0</v>
          </cell>
        </row>
        <row r="147">
          <cell r="A147" t="str">
            <v>CPIXJP1998</v>
          </cell>
          <cell r="B147" t="str">
            <v>0.60</v>
          </cell>
          <cell r="C147">
            <v>0</v>
          </cell>
        </row>
        <row r="148">
          <cell r="A148" t="str">
            <v>CPIXJP1999</v>
          </cell>
          <cell r="B148" t="str">
            <v>-0.30</v>
          </cell>
          <cell r="C148">
            <v>0</v>
          </cell>
        </row>
        <row r="149">
          <cell r="A149" t="str">
            <v>CPIXJP2000</v>
          </cell>
          <cell r="B149" t="str">
            <v>-0.50</v>
          </cell>
          <cell r="C149">
            <v>0</v>
          </cell>
        </row>
        <row r="150">
          <cell r="A150" t="str">
            <v>CPIXJP2001</v>
          </cell>
          <cell r="B150" t="str">
            <v>-0.80</v>
          </cell>
          <cell r="C150">
            <v>0</v>
          </cell>
        </row>
        <row r="151">
          <cell r="A151" t="str">
            <v>CPIXJP2002</v>
          </cell>
          <cell r="B151" t="str">
            <v>-0.90</v>
          </cell>
          <cell r="C151">
            <v>0</v>
          </cell>
        </row>
        <row r="152">
          <cell r="A152" t="str">
            <v>CPIXJP2003</v>
          </cell>
          <cell r="B152" t="str">
            <v>-0.30</v>
          </cell>
          <cell r="C152">
            <v>0</v>
          </cell>
        </row>
        <row r="153">
          <cell r="A153" t="str">
            <v>CPIXJP2004</v>
          </cell>
          <cell r="B153" t="str">
            <v>0.00</v>
          </cell>
          <cell r="C153">
            <v>0</v>
          </cell>
        </row>
        <row r="154">
          <cell r="A154" t="str">
            <v>CPIXJP2005</v>
          </cell>
          <cell r="B154" t="str">
            <v>-0.60</v>
          </cell>
          <cell r="C154">
            <v>0</v>
          </cell>
        </row>
        <row r="155">
          <cell r="A155" t="str">
            <v>CPIXJP2006</v>
          </cell>
          <cell r="B155" t="str">
            <v>0.40*</v>
          </cell>
          <cell r="C155">
            <v>1</v>
          </cell>
        </row>
        <row r="156">
          <cell r="A156" t="str">
            <v>CPIXJP2007</v>
          </cell>
          <cell r="B156" t="str">
            <v>1.00*</v>
          </cell>
          <cell r="C156">
            <v>1</v>
          </cell>
        </row>
        <row r="157">
          <cell r="A157" t="str">
            <v>CPIXJP2008</v>
          </cell>
          <cell r="B157" t="str">
            <v>1.80*</v>
          </cell>
          <cell r="C157">
            <v>1</v>
          </cell>
        </row>
        <row r="158">
          <cell r="A158" t="str">
            <v>CPIXLATA1996</v>
          </cell>
          <cell r="B158" t="str">
            <v>17.50</v>
          </cell>
          <cell r="C158">
            <v>0</v>
          </cell>
        </row>
        <row r="159">
          <cell r="A159" t="str">
            <v>CPIXLATA1997</v>
          </cell>
          <cell r="B159">
            <v>44075</v>
          </cell>
          <cell r="C159">
            <v>0</v>
          </cell>
        </row>
        <row r="160">
          <cell r="A160" t="str">
            <v>CPIXLATA1998</v>
          </cell>
          <cell r="B160">
            <v>38996</v>
          </cell>
          <cell r="C160">
            <v>0</v>
          </cell>
        </row>
        <row r="161">
          <cell r="A161" t="str">
            <v>CPIXLATA1999</v>
          </cell>
          <cell r="B161">
            <v>29403</v>
          </cell>
          <cell r="C161">
            <v>0</v>
          </cell>
        </row>
        <row r="162">
          <cell r="A162" t="str">
            <v>CPIXLATA2000</v>
          </cell>
          <cell r="B162">
            <v>19511</v>
          </cell>
          <cell r="C162">
            <v>0</v>
          </cell>
        </row>
        <row r="163">
          <cell r="A163" t="str">
            <v>CPIXLATA2001</v>
          </cell>
          <cell r="B163">
            <v>13271</v>
          </cell>
          <cell r="C163">
            <v>0</v>
          </cell>
        </row>
        <row r="164">
          <cell r="A164" t="str">
            <v>CPIXLATA2002</v>
          </cell>
          <cell r="B164">
            <v>44835</v>
          </cell>
          <cell r="C164">
            <v>0</v>
          </cell>
        </row>
        <row r="165">
          <cell r="A165" t="str">
            <v>CPIXLATA2003</v>
          </cell>
          <cell r="B165">
            <v>38909</v>
          </cell>
          <cell r="C165">
            <v>0</v>
          </cell>
        </row>
        <row r="166">
          <cell r="A166" t="str">
            <v>CPIXLATA2004</v>
          </cell>
          <cell r="B166">
            <v>21671</v>
          </cell>
          <cell r="C166">
            <v>0</v>
          </cell>
        </row>
        <row r="167">
          <cell r="A167" t="str">
            <v>CPIXLATA2005</v>
          </cell>
          <cell r="B167">
            <v>13302</v>
          </cell>
          <cell r="C167">
            <v>0</v>
          </cell>
        </row>
        <row r="168">
          <cell r="A168" t="str">
            <v>CPIXLATA2006</v>
          </cell>
          <cell r="B168" t="str">
            <v>5.39*</v>
          </cell>
          <cell r="C168">
            <v>1</v>
          </cell>
        </row>
        <row r="169">
          <cell r="A169" t="str">
            <v>CPIXLATA2007</v>
          </cell>
          <cell r="B169" t="str">
            <v>4.59*</v>
          </cell>
          <cell r="C169">
            <v>1</v>
          </cell>
        </row>
        <row r="170">
          <cell r="A170" t="str">
            <v>CPIXLATA2008</v>
          </cell>
          <cell r="B170" t="str">
            <v>4.01*</v>
          </cell>
          <cell r="C170">
            <v>1</v>
          </cell>
        </row>
        <row r="171">
          <cell r="A171" t="str">
            <v>CPIXNO1996</v>
          </cell>
          <cell r="B171">
            <v>43831</v>
          </cell>
          <cell r="C171">
            <v>0</v>
          </cell>
        </row>
        <row r="172">
          <cell r="A172" t="str">
            <v>CPIXNO1997</v>
          </cell>
          <cell r="B172">
            <v>21947</v>
          </cell>
          <cell r="C172">
            <v>0</v>
          </cell>
        </row>
        <row r="173">
          <cell r="A173" t="str">
            <v>CPIXNO1998</v>
          </cell>
          <cell r="B173">
            <v>10990</v>
          </cell>
          <cell r="C173">
            <v>0</v>
          </cell>
        </row>
        <row r="174">
          <cell r="A174" t="str">
            <v>CPIXNO1999</v>
          </cell>
          <cell r="B174">
            <v>10990</v>
          </cell>
          <cell r="C174">
            <v>0</v>
          </cell>
        </row>
        <row r="175">
          <cell r="A175" t="str">
            <v>CPIXNO2000</v>
          </cell>
          <cell r="B175">
            <v>38993</v>
          </cell>
          <cell r="C175">
            <v>0</v>
          </cell>
        </row>
        <row r="176">
          <cell r="A176" t="str">
            <v>CPIXNO2001</v>
          </cell>
          <cell r="B176" t="str">
            <v>3.00</v>
          </cell>
          <cell r="C176">
            <v>0</v>
          </cell>
        </row>
        <row r="177">
          <cell r="A177" t="str">
            <v>CPIXNO2002</v>
          </cell>
          <cell r="B177">
            <v>10959</v>
          </cell>
          <cell r="C177">
            <v>0</v>
          </cell>
        </row>
        <row r="178">
          <cell r="A178" t="str">
            <v>CPIXNO2003</v>
          </cell>
          <cell r="B178">
            <v>18295</v>
          </cell>
          <cell r="C178">
            <v>0</v>
          </cell>
        </row>
        <row r="179">
          <cell r="A179" t="str">
            <v>CPIXNO2004</v>
          </cell>
          <cell r="B179" t="str">
            <v>0.40</v>
          </cell>
          <cell r="C179">
            <v>0</v>
          </cell>
        </row>
        <row r="180">
          <cell r="A180" t="str">
            <v>CPIXNO2005</v>
          </cell>
          <cell r="B180">
            <v>18264</v>
          </cell>
          <cell r="C180">
            <v>0</v>
          </cell>
        </row>
        <row r="181">
          <cell r="A181" t="str">
            <v>CPIXNO2006</v>
          </cell>
          <cell r="B181" t="str">
            <v>2.40*</v>
          </cell>
          <cell r="C181">
            <v>1</v>
          </cell>
        </row>
        <row r="182">
          <cell r="A182" t="str">
            <v>CPIXNO2007</v>
          </cell>
          <cell r="B182" t="str">
            <v>2.00*</v>
          </cell>
          <cell r="C182">
            <v>1</v>
          </cell>
        </row>
        <row r="183">
          <cell r="A183" t="str">
            <v>CPIXNO2008</v>
          </cell>
          <cell r="B183" t="str">
            <v>2.30*</v>
          </cell>
          <cell r="C183">
            <v>1</v>
          </cell>
        </row>
        <row r="184">
          <cell r="A184" t="str">
            <v>CPIXNORD1996</v>
          </cell>
          <cell r="B184">
            <v>38991</v>
          </cell>
          <cell r="C184">
            <v>0</v>
          </cell>
        </row>
        <row r="185">
          <cell r="A185" t="str">
            <v>CPIXNORD1997</v>
          </cell>
          <cell r="B185">
            <v>21916</v>
          </cell>
          <cell r="C185">
            <v>0</v>
          </cell>
        </row>
        <row r="186">
          <cell r="A186" t="str">
            <v>CPIXNORD1998</v>
          </cell>
          <cell r="B186">
            <v>38991</v>
          </cell>
          <cell r="C186">
            <v>0</v>
          </cell>
        </row>
        <row r="187">
          <cell r="A187" t="str">
            <v>CPIXNORD1999</v>
          </cell>
          <cell r="B187">
            <v>19725</v>
          </cell>
          <cell r="C187">
            <v>0</v>
          </cell>
        </row>
        <row r="188">
          <cell r="A188" t="str">
            <v>CPIXNORD2000</v>
          </cell>
          <cell r="B188">
            <v>46054</v>
          </cell>
          <cell r="C188">
            <v>0</v>
          </cell>
        </row>
        <row r="189">
          <cell r="A189" t="str">
            <v>CPIXNORD2001</v>
          </cell>
          <cell r="B189">
            <v>21582</v>
          </cell>
          <cell r="C189">
            <v>0</v>
          </cell>
        </row>
        <row r="190">
          <cell r="A190" t="str">
            <v>CPIXNORD2002</v>
          </cell>
          <cell r="B190" t="str">
            <v>2.00</v>
          </cell>
          <cell r="C190">
            <v>0</v>
          </cell>
        </row>
        <row r="191">
          <cell r="A191" t="str">
            <v>CPIXNORD2003</v>
          </cell>
          <cell r="B191">
            <v>35796</v>
          </cell>
          <cell r="C191">
            <v>0</v>
          </cell>
        </row>
        <row r="192">
          <cell r="A192" t="str">
            <v>CPIXNORD2004</v>
          </cell>
          <cell r="B192" t="str">
            <v>0.54</v>
          </cell>
          <cell r="C192">
            <v>0</v>
          </cell>
        </row>
        <row r="193">
          <cell r="A193" t="str">
            <v>CPIXNORD2005</v>
          </cell>
          <cell r="B193">
            <v>38991</v>
          </cell>
          <cell r="C193">
            <v>0</v>
          </cell>
        </row>
        <row r="194">
          <cell r="A194" t="str">
            <v>CPIXNORD2006</v>
          </cell>
          <cell r="B194" t="str">
            <v>1.71*</v>
          </cell>
          <cell r="C194">
            <v>1</v>
          </cell>
        </row>
        <row r="195">
          <cell r="A195" t="str">
            <v>CPIXNORD2007</v>
          </cell>
          <cell r="B195" t="str">
            <v>1.88*</v>
          </cell>
          <cell r="C195">
            <v>1</v>
          </cell>
        </row>
        <row r="196">
          <cell r="A196" t="str">
            <v>CPIXNORD2008</v>
          </cell>
          <cell r="B196" t="str">
            <v>2.15*</v>
          </cell>
          <cell r="C196">
            <v>1</v>
          </cell>
        </row>
        <row r="197">
          <cell r="A197" t="str">
            <v>CPIXSE1996</v>
          </cell>
          <cell r="B197" t="str">
            <v>0.50</v>
          </cell>
          <cell r="C197">
            <v>0</v>
          </cell>
        </row>
        <row r="198">
          <cell r="A198" t="str">
            <v>CPIXSE1997</v>
          </cell>
          <cell r="B198" t="str">
            <v>0.70</v>
          </cell>
          <cell r="C198">
            <v>0</v>
          </cell>
        </row>
        <row r="199">
          <cell r="A199" t="str">
            <v>CPIXSE1998</v>
          </cell>
          <cell r="B199" t="str">
            <v>-0.30</v>
          </cell>
          <cell r="C199">
            <v>0</v>
          </cell>
        </row>
        <row r="200">
          <cell r="A200" t="str">
            <v>CPIXSE1999</v>
          </cell>
          <cell r="B200" t="str">
            <v>0.50</v>
          </cell>
          <cell r="C200">
            <v>0</v>
          </cell>
        </row>
        <row r="201">
          <cell r="A201" t="str">
            <v>CPIXSE2000</v>
          </cell>
          <cell r="B201" t="str">
            <v>0.90</v>
          </cell>
          <cell r="C201">
            <v>0</v>
          </cell>
        </row>
        <row r="202">
          <cell r="A202" t="str">
            <v>CPIXSE2001</v>
          </cell>
          <cell r="B202">
            <v>14642</v>
          </cell>
          <cell r="C202">
            <v>0</v>
          </cell>
        </row>
        <row r="203">
          <cell r="A203" t="str">
            <v>CPIXSE2002</v>
          </cell>
          <cell r="B203">
            <v>43862</v>
          </cell>
          <cell r="C203">
            <v>0</v>
          </cell>
        </row>
        <row r="204">
          <cell r="A204" t="str">
            <v>CPIXSE2003</v>
          </cell>
          <cell r="B204">
            <v>32874</v>
          </cell>
          <cell r="C204">
            <v>0</v>
          </cell>
        </row>
        <row r="205">
          <cell r="A205" t="str">
            <v>CPIXSE2004</v>
          </cell>
          <cell r="B205" t="str">
            <v>0.40</v>
          </cell>
          <cell r="C205">
            <v>0</v>
          </cell>
        </row>
        <row r="206">
          <cell r="A206" t="str">
            <v>CPIXSE2005</v>
          </cell>
          <cell r="B206" t="str">
            <v>0.50</v>
          </cell>
          <cell r="C206">
            <v>0</v>
          </cell>
        </row>
        <row r="207">
          <cell r="A207" t="str">
            <v>CPIXSE2006</v>
          </cell>
          <cell r="B207" t="str">
            <v>1.30*</v>
          </cell>
          <cell r="C207">
            <v>1</v>
          </cell>
        </row>
        <row r="208">
          <cell r="A208" t="str">
            <v>CPIXSE2007</v>
          </cell>
          <cell r="B208" t="str">
            <v>1.80*</v>
          </cell>
          <cell r="C208">
            <v>1</v>
          </cell>
        </row>
        <row r="209">
          <cell r="A209" t="str">
            <v>CPIXSE2008</v>
          </cell>
          <cell r="B209" t="str">
            <v>1.90*</v>
          </cell>
          <cell r="C209">
            <v>1</v>
          </cell>
        </row>
        <row r="210">
          <cell r="A210" t="str">
            <v>CPIXSP1996</v>
          </cell>
          <cell r="B210">
            <v>21976</v>
          </cell>
          <cell r="C210">
            <v>0</v>
          </cell>
        </row>
        <row r="211">
          <cell r="A211" t="str">
            <v>CPIXSP1997</v>
          </cell>
          <cell r="B211" t="str">
            <v>2.00</v>
          </cell>
          <cell r="C211">
            <v>0</v>
          </cell>
        </row>
        <row r="212">
          <cell r="A212" t="str">
            <v>CPIXSP1998</v>
          </cell>
          <cell r="B212">
            <v>29221</v>
          </cell>
          <cell r="C212">
            <v>0</v>
          </cell>
        </row>
        <row r="213">
          <cell r="A213" t="str">
            <v>CPIXSP1999</v>
          </cell>
          <cell r="B213">
            <v>10990</v>
          </cell>
          <cell r="C213">
            <v>0</v>
          </cell>
        </row>
        <row r="214">
          <cell r="A214" t="str">
            <v>CPIXSP2000</v>
          </cell>
          <cell r="B214">
            <v>14671</v>
          </cell>
          <cell r="C214">
            <v>0</v>
          </cell>
        </row>
        <row r="215">
          <cell r="A215" t="str">
            <v>CPIXSP2001</v>
          </cell>
          <cell r="B215">
            <v>21976</v>
          </cell>
          <cell r="C215">
            <v>0</v>
          </cell>
        </row>
        <row r="216">
          <cell r="A216" t="str">
            <v>CPIXSP2002</v>
          </cell>
          <cell r="B216">
            <v>18323</v>
          </cell>
          <cell r="C216">
            <v>0</v>
          </cell>
        </row>
        <row r="217">
          <cell r="A217" t="str">
            <v>CPIXSP2003</v>
          </cell>
          <cell r="B217" t="str">
            <v>3.00</v>
          </cell>
          <cell r="C217">
            <v>0</v>
          </cell>
        </row>
        <row r="218">
          <cell r="A218" t="str">
            <v>CPIXSP2004</v>
          </cell>
          <cell r="B218">
            <v>38993</v>
          </cell>
          <cell r="C218">
            <v>0</v>
          </cell>
        </row>
        <row r="219">
          <cell r="A219" t="str">
            <v>CPIXSP2005</v>
          </cell>
          <cell r="B219" t="str">
            <v>3.30*</v>
          </cell>
          <cell r="C219">
            <v>1</v>
          </cell>
        </row>
        <row r="220">
          <cell r="A220" t="str">
            <v>CPIXSP2006</v>
          </cell>
          <cell r="B220" t="str">
            <v>3.50*</v>
          </cell>
          <cell r="C220">
            <v>1</v>
          </cell>
        </row>
        <row r="221">
          <cell r="A221" t="str">
            <v>CPIXSP2007</v>
          </cell>
          <cell r="B221" t="str">
            <v>3.30*</v>
          </cell>
          <cell r="C221">
            <v>1</v>
          </cell>
        </row>
        <row r="222">
          <cell r="A222" t="str">
            <v>CPIXSP2008</v>
          </cell>
          <cell r="B222" t="str">
            <v>3.60*</v>
          </cell>
          <cell r="C222">
            <v>1</v>
          </cell>
        </row>
        <row r="223">
          <cell r="A223" t="str">
            <v>CPIXUK1996</v>
          </cell>
          <cell r="B223">
            <v>14642</v>
          </cell>
          <cell r="C223">
            <v>0</v>
          </cell>
        </row>
        <row r="224">
          <cell r="A224" t="str">
            <v>CPIXUK1997</v>
          </cell>
          <cell r="B224">
            <v>38993</v>
          </cell>
          <cell r="C224">
            <v>0</v>
          </cell>
        </row>
        <row r="225">
          <cell r="A225" t="str">
            <v>CPIXUK1998</v>
          </cell>
          <cell r="B225">
            <v>29281</v>
          </cell>
          <cell r="C225">
            <v>0</v>
          </cell>
        </row>
        <row r="226">
          <cell r="A226" t="str">
            <v>CPIXUK1999</v>
          </cell>
          <cell r="B226" t="str">
            <v>2.60*</v>
          </cell>
          <cell r="C226">
            <v>1</v>
          </cell>
        </row>
        <row r="227">
          <cell r="A227" t="str">
            <v>CPIXUK2000</v>
          </cell>
          <cell r="B227" t="str">
            <v>2.70*</v>
          </cell>
          <cell r="C227">
            <v>1</v>
          </cell>
        </row>
        <row r="228">
          <cell r="A228" t="str">
            <v>CPIXUK2001</v>
          </cell>
          <cell r="B228" t="str">
            <v>2.40*</v>
          </cell>
          <cell r="C228">
            <v>1</v>
          </cell>
        </row>
        <row r="229">
          <cell r="A229" t="str">
            <v>CPIXUS1996</v>
          </cell>
          <cell r="B229">
            <v>32905</v>
          </cell>
          <cell r="C229">
            <v>0</v>
          </cell>
        </row>
        <row r="230">
          <cell r="A230" t="str">
            <v>CPIXUS1997</v>
          </cell>
          <cell r="B230">
            <v>10990</v>
          </cell>
          <cell r="C230">
            <v>0</v>
          </cell>
        </row>
        <row r="231">
          <cell r="A231" t="str">
            <v>CPIXUS1998</v>
          </cell>
          <cell r="B231">
            <v>18264</v>
          </cell>
          <cell r="C231">
            <v>0</v>
          </cell>
        </row>
        <row r="232">
          <cell r="A232" t="str">
            <v>CPIXUS1999</v>
          </cell>
          <cell r="B232">
            <v>43862</v>
          </cell>
          <cell r="C232">
            <v>0</v>
          </cell>
        </row>
        <row r="233">
          <cell r="A233" t="str">
            <v>CPIXUS2000</v>
          </cell>
          <cell r="B233">
            <v>14671</v>
          </cell>
          <cell r="C233">
            <v>0</v>
          </cell>
        </row>
        <row r="234">
          <cell r="A234" t="str">
            <v>CPIXUS2001</v>
          </cell>
          <cell r="B234">
            <v>29252</v>
          </cell>
          <cell r="C234">
            <v>0</v>
          </cell>
        </row>
        <row r="235">
          <cell r="A235" t="str">
            <v>CPIXUS2002</v>
          </cell>
          <cell r="B235">
            <v>21916</v>
          </cell>
          <cell r="C235">
            <v>0</v>
          </cell>
        </row>
        <row r="236">
          <cell r="A236" t="str">
            <v>CPIXUS2003</v>
          </cell>
          <cell r="B236">
            <v>10990</v>
          </cell>
          <cell r="C236">
            <v>0</v>
          </cell>
        </row>
        <row r="237">
          <cell r="A237" t="str">
            <v>CPIXUS2004</v>
          </cell>
          <cell r="B237">
            <v>25600</v>
          </cell>
          <cell r="C237">
            <v>0</v>
          </cell>
        </row>
        <row r="238">
          <cell r="A238" t="str">
            <v>CPIXUS2005</v>
          </cell>
          <cell r="B238">
            <v>14671</v>
          </cell>
          <cell r="C238">
            <v>0</v>
          </cell>
        </row>
        <row r="239">
          <cell r="A239" t="str">
            <v>CPIXUS2006</v>
          </cell>
          <cell r="B239" t="str">
            <v>3.40*</v>
          </cell>
          <cell r="C239">
            <v>1</v>
          </cell>
        </row>
        <row r="240">
          <cell r="A240" t="str">
            <v>CPIXUS2007</v>
          </cell>
          <cell r="B240" t="str">
            <v>2.10*</v>
          </cell>
          <cell r="C240">
            <v>1</v>
          </cell>
        </row>
        <row r="241">
          <cell r="A241" t="str">
            <v>CPIXUS2008</v>
          </cell>
          <cell r="B241" t="str">
            <v>2.30*</v>
          </cell>
          <cell r="C241">
            <v>1</v>
          </cell>
        </row>
        <row r="242">
          <cell r="A242" t="str">
            <v>CPIXWRLD1996</v>
          </cell>
          <cell r="B242" t="str">
            <v>4.00</v>
          </cell>
          <cell r="C242">
            <v>0</v>
          </cell>
        </row>
        <row r="243">
          <cell r="A243" t="str">
            <v>CPIXWRLD1997</v>
          </cell>
          <cell r="B243">
            <v>38993</v>
          </cell>
          <cell r="C243">
            <v>0</v>
          </cell>
        </row>
        <row r="244">
          <cell r="A244" t="str">
            <v>CPIXWRLD1998</v>
          </cell>
          <cell r="B244">
            <v>18384</v>
          </cell>
          <cell r="C244">
            <v>0</v>
          </cell>
        </row>
        <row r="245">
          <cell r="A245" t="str">
            <v>CPIXWRLD1999</v>
          </cell>
          <cell r="B245">
            <v>38810</v>
          </cell>
          <cell r="C245">
            <v>0</v>
          </cell>
        </row>
        <row r="246">
          <cell r="A246" t="str">
            <v>CPIXWRLD2000</v>
          </cell>
          <cell r="B246">
            <v>20515</v>
          </cell>
          <cell r="C246">
            <v>0</v>
          </cell>
        </row>
        <row r="247">
          <cell r="A247" t="str">
            <v>CPIXWRLD2001</v>
          </cell>
          <cell r="B247">
            <v>18323</v>
          </cell>
          <cell r="C247">
            <v>0</v>
          </cell>
        </row>
        <row r="248">
          <cell r="A248" t="str">
            <v>CPIXWRLD2002</v>
          </cell>
          <cell r="B248">
            <v>41699</v>
          </cell>
          <cell r="C248">
            <v>0</v>
          </cell>
        </row>
        <row r="249">
          <cell r="A249" t="str">
            <v>CPIXWRLD2003</v>
          </cell>
          <cell r="B249">
            <v>13575</v>
          </cell>
          <cell r="C249">
            <v>0</v>
          </cell>
        </row>
        <row r="250">
          <cell r="A250" t="str">
            <v>CPIXWRLD2004</v>
          </cell>
          <cell r="B250">
            <v>18323</v>
          </cell>
          <cell r="C250">
            <v>0</v>
          </cell>
        </row>
        <row r="251">
          <cell r="A251" t="str">
            <v>CPIXWRLD2005</v>
          </cell>
          <cell r="B251">
            <v>22706</v>
          </cell>
          <cell r="C251">
            <v>0</v>
          </cell>
        </row>
        <row r="252">
          <cell r="A252" t="str">
            <v>CPIXWRLD2006</v>
          </cell>
          <cell r="B252" t="str">
            <v>3.77*</v>
          </cell>
          <cell r="C252">
            <v>1</v>
          </cell>
        </row>
        <row r="253">
          <cell r="A253" t="str">
            <v>CPIXWRLD2007</v>
          </cell>
          <cell r="B253" t="str">
            <v>3.42*</v>
          </cell>
          <cell r="C253">
            <v>1</v>
          </cell>
        </row>
        <row r="254">
          <cell r="A254" t="str">
            <v>CPIXWRLD2008</v>
          </cell>
          <cell r="B254" t="str">
            <v>3.65*</v>
          </cell>
          <cell r="C254">
            <v>1</v>
          </cell>
        </row>
        <row r="255">
          <cell r="A255" t="str">
            <v>DDEMDE1996</v>
          </cell>
          <cell r="B255" t="str">
            <v>0.70</v>
          </cell>
          <cell r="C255">
            <v>0</v>
          </cell>
        </row>
        <row r="256">
          <cell r="A256" t="str">
            <v>DDEMDE1997</v>
          </cell>
          <cell r="B256" t="str">
            <v>0.60</v>
          </cell>
          <cell r="C256">
            <v>0</v>
          </cell>
        </row>
        <row r="257">
          <cell r="A257" t="str">
            <v>DDEMDE1998</v>
          </cell>
          <cell r="B257">
            <v>29221</v>
          </cell>
          <cell r="C257">
            <v>0</v>
          </cell>
        </row>
        <row r="258">
          <cell r="A258" t="str">
            <v>DDEMDE1999</v>
          </cell>
          <cell r="B258">
            <v>29252</v>
          </cell>
          <cell r="C258">
            <v>0</v>
          </cell>
        </row>
        <row r="259">
          <cell r="A259" t="str">
            <v>DDEMDE2000</v>
          </cell>
          <cell r="B259">
            <v>18295</v>
          </cell>
          <cell r="C259">
            <v>0</v>
          </cell>
        </row>
        <row r="260">
          <cell r="A260" t="str">
            <v>DDEMDE2001</v>
          </cell>
          <cell r="B260" t="str">
            <v>0.50</v>
          </cell>
          <cell r="C260">
            <v>0</v>
          </cell>
        </row>
        <row r="261">
          <cell r="A261" t="str">
            <v>DDEMDE2002</v>
          </cell>
          <cell r="B261" t="str">
            <v>-1.30</v>
          </cell>
          <cell r="C261">
            <v>0</v>
          </cell>
        </row>
        <row r="262">
          <cell r="A262" t="str">
            <v>DDEMDE2003</v>
          </cell>
          <cell r="B262" t="str">
            <v>0.00</v>
          </cell>
          <cell r="C262">
            <v>0</v>
          </cell>
        </row>
        <row r="263">
          <cell r="A263" t="str">
            <v>DDEMDE2004</v>
          </cell>
          <cell r="B263" t="str">
            <v>-0.50</v>
          </cell>
          <cell r="C263">
            <v>0</v>
          </cell>
        </row>
        <row r="264">
          <cell r="A264" t="str">
            <v>DDEMDE2005</v>
          </cell>
          <cell r="B264" t="str">
            <v>0.10*</v>
          </cell>
          <cell r="C264">
            <v>1</v>
          </cell>
        </row>
        <row r="265">
          <cell r="A265" t="str">
            <v>DDEMDE2006</v>
          </cell>
          <cell r="B265" t="str">
            <v>2.30*</v>
          </cell>
          <cell r="C265">
            <v>1</v>
          </cell>
        </row>
        <row r="266">
          <cell r="A266" t="str">
            <v>DDEMDE2007</v>
          </cell>
          <cell r="B266" t="str">
            <v>2.80*</v>
          </cell>
          <cell r="C266">
            <v>1</v>
          </cell>
        </row>
        <row r="267">
          <cell r="A267" t="str">
            <v>DDEMDE2008</v>
          </cell>
          <cell r="B267" t="str">
            <v>3.20*</v>
          </cell>
          <cell r="C267">
            <v>1</v>
          </cell>
        </row>
        <row r="268">
          <cell r="A268" t="str">
            <v>DDEMDK1996</v>
          </cell>
          <cell r="B268" t="str">
            <v>3.00</v>
          </cell>
          <cell r="C268">
            <v>0</v>
          </cell>
        </row>
        <row r="269">
          <cell r="A269" t="str">
            <v>DDEMDK1997</v>
          </cell>
          <cell r="B269">
            <v>32933</v>
          </cell>
          <cell r="C269">
            <v>0</v>
          </cell>
        </row>
        <row r="270">
          <cell r="A270" t="str">
            <v>DDEMDK1998</v>
          </cell>
          <cell r="B270">
            <v>43922</v>
          </cell>
          <cell r="C270">
            <v>0</v>
          </cell>
        </row>
        <row r="271">
          <cell r="A271" t="str">
            <v>DDEMDK1999</v>
          </cell>
          <cell r="B271" t="str">
            <v>0.10</v>
          </cell>
          <cell r="C271">
            <v>0</v>
          </cell>
        </row>
        <row r="272">
          <cell r="A272" t="str">
            <v>DDEMDK2000</v>
          </cell>
          <cell r="B272">
            <v>32874</v>
          </cell>
          <cell r="C272">
            <v>0</v>
          </cell>
        </row>
        <row r="273">
          <cell r="A273" t="str">
            <v>DDEMDK2001</v>
          </cell>
          <cell r="B273" t="str">
            <v>0.30</v>
          </cell>
          <cell r="C273">
            <v>0</v>
          </cell>
        </row>
        <row r="274">
          <cell r="A274" t="str">
            <v>DDEMDK2002</v>
          </cell>
          <cell r="B274">
            <v>18264</v>
          </cell>
          <cell r="C274">
            <v>0</v>
          </cell>
        </row>
        <row r="275">
          <cell r="A275" t="str">
            <v>DDEMDK2003</v>
          </cell>
          <cell r="B275">
            <v>10959</v>
          </cell>
          <cell r="C275">
            <v>0</v>
          </cell>
        </row>
        <row r="276">
          <cell r="A276" t="str">
            <v>DDEMDK2004</v>
          </cell>
          <cell r="B276">
            <v>11018</v>
          </cell>
          <cell r="C276">
            <v>0</v>
          </cell>
        </row>
        <row r="277">
          <cell r="A277" t="str">
            <v>DDEMDK2005</v>
          </cell>
          <cell r="B277">
            <v>11049</v>
          </cell>
          <cell r="C277">
            <v>0</v>
          </cell>
        </row>
        <row r="278">
          <cell r="A278" t="str">
            <v>DDEMDK2006</v>
          </cell>
          <cell r="B278" t="str">
            <v>5.40*</v>
          </cell>
          <cell r="C278">
            <v>1</v>
          </cell>
        </row>
        <row r="279">
          <cell r="A279" t="str">
            <v>DDEMDK2007</v>
          </cell>
          <cell r="B279" t="str">
            <v>3.40*</v>
          </cell>
          <cell r="C279">
            <v>1</v>
          </cell>
        </row>
        <row r="280">
          <cell r="A280" t="str">
            <v>DDEMDK2008</v>
          </cell>
          <cell r="B280" t="str">
            <v>3.00*</v>
          </cell>
          <cell r="C280">
            <v>1</v>
          </cell>
        </row>
        <row r="281">
          <cell r="A281" t="str">
            <v>DDEMEU111996</v>
          </cell>
          <cell r="B281">
            <v>21916</v>
          </cell>
          <cell r="C281">
            <v>0</v>
          </cell>
        </row>
        <row r="282">
          <cell r="A282" t="str">
            <v>DDEMEU111997</v>
          </cell>
          <cell r="B282">
            <v>25569</v>
          </cell>
          <cell r="C282">
            <v>0</v>
          </cell>
        </row>
        <row r="283">
          <cell r="A283" t="str">
            <v>DDEMEU111998</v>
          </cell>
          <cell r="B283">
            <v>38993</v>
          </cell>
          <cell r="C283">
            <v>0</v>
          </cell>
        </row>
        <row r="284">
          <cell r="A284" t="str">
            <v>DDEMEU111999</v>
          </cell>
          <cell r="B284">
            <v>21976</v>
          </cell>
          <cell r="C284">
            <v>0</v>
          </cell>
        </row>
        <row r="285">
          <cell r="A285" t="str">
            <v>DDEMEU112000</v>
          </cell>
          <cell r="B285">
            <v>18323</v>
          </cell>
          <cell r="C285">
            <v>0</v>
          </cell>
        </row>
        <row r="286">
          <cell r="A286" t="str">
            <v>DDEMEU112001</v>
          </cell>
          <cell r="B286">
            <v>25569</v>
          </cell>
          <cell r="C286">
            <v>0</v>
          </cell>
        </row>
        <row r="287">
          <cell r="A287" t="str">
            <v>DDEMEU112002</v>
          </cell>
          <cell r="B287" t="str">
            <v>0.60</v>
          </cell>
          <cell r="C287">
            <v>0</v>
          </cell>
        </row>
        <row r="288">
          <cell r="A288" t="str">
            <v>DDEMEU112003</v>
          </cell>
          <cell r="B288">
            <v>10959</v>
          </cell>
          <cell r="C288">
            <v>0</v>
          </cell>
        </row>
        <row r="289">
          <cell r="A289" t="str">
            <v>DDEMEU112004</v>
          </cell>
          <cell r="B289">
            <v>14611</v>
          </cell>
          <cell r="C289">
            <v>0</v>
          </cell>
        </row>
        <row r="290">
          <cell r="A290" t="str">
            <v>DDEMEU112005</v>
          </cell>
          <cell r="B290">
            <v>25569</v>
          </cell>
          <cell r="C290">
            <v>0</v>
          </cell>
        </row>
        <row r="291">
          <cell r="A291" t="str">
            <v>DDEMEU112006</v>
          </cell>
          <cell r="B291" t="str">
            <v>2.70*</v>
          </cell>
          <cell r="C291">
            <v>1</v>
          </cell>
        </row>
        <row r="292">
          <cell r="A292" t="str">
            <v>DDEMEU112007</v>
          </cell>
          <cell r="B292" t="str">
            <v>2.50*</v>
          </cell>
          <cell r="C292">
            <v>1</v>
          </cell>
        </row>
        <row r="293">
          <cell r="A293" t="str">
            <v>DDEMEU112008</v>
          </cell>
          <cell r="B293" t="str">
            <v>3.20*</v>
          </cell>
          <cell r="C293">
            <v>1</v>
          </cell>
        </row>
        <row r="294">
          <cell r="A294" t="str">
            <v>DDEMFI1996</v>
          </cell>
          <cell r="B294" t="str">
            <v>4.00</v>
          </cell>
          <cell r="C294">
            <v>0</v>
          </cell>
        </row>
        <row r="295">
          <cell r="A295" t="str">
            <v>DDEMFI1997</v>
          </cell>
          <cell r="B295">
            <v>18384</v>
          </cell>
          <cell r="C295">
            <v>0</v>
          </cell>
        </row>
        <row r="296">
          <cell r="A296" t="str">
            <v>DDEMFI1998</v>
          </cell>
          <cell r="B296">
            <v>25659</v>
          </cell>
          <cell r="C296">
            <v>0</v>
          </cell>
        </row>
        <row r="297">
          <cell r="A297" t="str">
            <v>DDEMFI1999</v>
          </cell>
          <cell r="B297">
            <v>18295</v>
          </cell>
          <cell r="C297">
            <v>0</v>
          </cell>
        </row>
        <row r="298">
          <cell r="A298" t="str">
            <v>DDEMFI2000</v>
          </cell>
          <cell r="B298">
            <v>25600</v>
          </cell>
          <cell r="C298">
            <v>0</v>
          </cell>
        </row>
        <row r="299">
          <cell r="A299" t="str">
            <v>DDEMFI2001</v>
          </cell>
          <cell r="B299">
            <v>25600</v>
          </cell>
          <cell r="C299">
            <v>0</v>
          </cell>
        </row>
        <row r="300">
          <cell r="A300" t="str">
            <v>DDEMFI2002</v>
          </cell>
          <cell r="B300">
            <v>10959</v>
          </cell>
          <cell r="C300">
            <v>0</v>
          </cell>
        </row>
        <row r="301">
          <cell r="A301" t="str">
            <v>DDEMFI2003</v>
          </cell>
          <cell r="B301">
            <v>32933</v>
          </cell>
          <cell r="C301">
            <v>0</v>
          </cell>
        </row>
        <row r="302">
          <cell r="A302" t="str">
            <v>DDEMFI2004</v>
          </cell>
          <cell r="B302" t="str">
            <v>3.00</v>
          </cell>
          <cell r="C302">
            <v>0</v>
          </cell>
        </row>
        <row r="303">
          <cell r="A303" t="str">
            <v>DDEMFI2005</v>
          </cell>
          <cell r="B303">
            <v>14671</v>
          </cell>
          <cell r="C303">
            <v>0</v>
          </cell>
        </row>
        <row r="304">
          <cell r="A304" t="str">
            <v>DDEMFI2006</v>
          </cell>
          <cell r="B304" t="str">
            <v>3.20*</v>
          </cell>
          <cell r="C304">
            <v>1</v>
          </cell>
        </row>
        <row r="305">
          <cell r="A305" t="str">
            <v>DDEMFI2007</v>
          </cell>
          <cell r="B305" t="str">
            <v>2.80*</v>
          </cell>
          <cell r="C305">
            <v>1</v>
          </cell>
        </row>
        <row r="306">
          <cell r="A306" t="str">
            <v>DDEMFI2008</v>
          </cell>
          <cell r="B306" t="str">
            <v>2.60*</v>
          </cell>
          <cell r="C306">
            <v>1</v>
          </cell>
        </row>
        <row r="307">
          <cell r="A307" t="str">
            <v>DDEMFR1996</v>
          </cell>
          <cell r="B307">
            <v>10959</v>
          </cell>
          <cell r="C307">
            <v>0</v>
          </cell>
        </row>
        <row r="308">
          <cell r="A308" t="str">
            <v>DDEMFR1997</v>
          </cell>
          <cell r="B308" t="str">
            <v>0.60</v>
          </cell>
          <cell r="C308">
            <v>0</v>
          </cell>
        </row>
        <row r="309">
          <cell r="A309" t="str">
            <v>DDEMFR1998</v>
          </cell>
          <cell r="B309">
            <v>43891</v>
          </cell>
          <cell r="C309">
            <v>0</v>
          </cell>
        </row>
        <row r="310">
          <cell r="A310" t="str">
            <v>DDEMFR1999</v>
          </cell>
          <cell r="B310">
            <v>29281</v>
          </cell>
          <cell r="C310">
            <v>0</v>
          </cell>
        </row>
        <row r="311">
          <cell r="A311" t="str">
            <v>DDEMFR2000</v>
          </cell>
          <cell r="B311" t="str">
            <v>4.00</v>
          </cell>
          <cell r="C311">
            <v>0</v>
          </cell>
        </row>
        <row r="312">
          <cell r="A312" t="str">
            <v>DDEMFR2001</v>
          </cell>
          <cell r="B312">
            <v>10990</v>
          </cell>
          <cell r="C312">
            <v>0</v>
          </cell>
        </row>
        <row r="313">
          <cell r="A313" t="str">
            <v>DDEMFR2002</v>
          </cell>
          <cell r="B313">
            <v>21916</v>
          </cell>
          <cell r="C313">
            <v>0</v>
          </cell>
        </row>
        <row r="314">
          <cell r="A314" t="str">
            <v>DDEMFR2003</v>
          </cell>
          <cell r="B314">
            <v>32874</v>
          </cell>
          <cell r="C314">
            <v>0</v>
          </cell>
        </row>
        <row r="315">
          <cell r="A315" t="str">
            <v>DDEMFR2004</v>
          </cell>
          <cell r="B315">
            <v>10990</v>
          </cell>
          <cell r="C315">
            <v>0</v>
          </cell>
        </row>
        <row r="316">
          <cell r="A316" t="str">
            <v>DDEMFR2005</v>
          </cell>
          <cell r="B316" t="str">
            <v>2.20*</v>
          </cell>
          <cell r="C316">
            <v>1</v>
          </cell>
        </row>
        <row r="317">
          <cell r="A317" t="str">
            <v>DDEMFR2006</v>
          </cell>
          <cell r="B317" t="str">
            <v>2.60*</v>
          </cell>
          <cell r="C317">
            <v>1</v>
          </cell>
        </row>
        <row r="318">
          <cell r="A318" t="str">
            <v>DDEMFR2007</v>
          </cell>
          <cell r="B318" t="str">
            <v>2.90*</v>
          </cell>
          <cell r="C318">
            <v>1</v>
          </cell>
        </row>
        <row r="319">
          <cell r="A319" t="str">
            <v>DDEMFR2008</v>
          </cell>
          <cell r="B319" t="str">
            <v>2.70*</v>
          </cell>
          <cell r="C319">
            <v>1</v>
          </cell>
        </row>
        <row r="320">
          <cell r="A320" t="str">
            <v>DDEMIT1996</v>
          </cell>
          <cell r="B320">
            <v>25569</v>
          </cell>
          <cell r="C320">
            <v>0</v>
          </cell>
        </row>
        <row r="321">
          <cell r="A321" t="str">
            <v>DDEMIT1997</v>
          </cell>
          <cell r="B321">
            <v>14642</v>
          </cell>
          <cell r="C321">
            <v>0</v>
          </cell>
        </row>
        <row r="322">
          <cell r="A322" t="str">
            <v>DDEMIT1998</v>
          </cell>
          <cell r="B322">
            <v>29252</v>
          </cell>
          <cell r="C322">
            <v>0</v>
          </cell>
        </row>
        <row r="323">
          <cell r="A323" t="str">
            <v>DDEMIT1999</v>
          </cell>
          <cell r="B323">
            <v>32905</v>
          </cell>
          <cell r="C323">
            <v>0</v>
          </cell>
        </row>
        <row r="324">
          <cell r="A324" t="str">
            <v>DDEMIT2000</v>
          </cell>
          <cell r="B324">
            <v>14671</v>
          </cell>
          <cell r="C324">
            <v>0</v>
          </cell>
        </row>
        <row r="325">
          <cell r="A325" t="str">
            <v>DDEMIT2001</v>
          </cell>
          <cell r="B325">
            <v>21916</v>
          </cell>
          <cell r="C325">
            <v>0</v>
          </cell>
        </row>
        <row r="326">
          <cell r="A326" t="str">
            <v>DDEMIT2002</v>
          </cell>
          <cell r="B326" t="str">
            <v>0.80</v>
          </cell>
          <cell r="C326">
            <v>0</v>
          </cell>
        </row>
        <row r="327">
          <cell r="A327" t="str">
            <v>DDEMIT2003</v>
          </cell>
          <cell r="B327" t="str">
            <v>0.90</v>
          </cell>
          <cell r="C327">
            <v>0</v>
          </cell>
        </row>
        <row r="328">
          <cell r="A328" t="str">
            <v>DDEMIT2004</v>
          </cell>
          <cell r="B328">
            <v>38991</v>
          </cell>
          <cell r="C328">
            <v>0</v>
          </cell>
        </row>
        <row r="329">
          <cell r="A329" t="str">
            <v>DDEMIT2005</v>
          </cell>
          <cell r="B329" t="str">
            <v>0.60*</v>
          </cell>
          <cell r="C329">
            <v>1</v>
          </cell>
        </row>
        <row r="330">
          <cell r="A330" t="str">
            <v>DDEMIT2006</v>
          </cell>
          <cell r="B330" t="str">
            <v>2.20*</v>
          </cell>
          <cell r="C330">
            <v>1</v>
          </cell>
        </row>
        <row r="331">
          <cell r="A331" t="str">
            <v>DDEMIT2007</v>
          </cell>
          <cell r="B331" t="str">
            <v>2.20*</v>
          </cell>
          <cell r="C331">
            <v>1</v>
          </cell>
        </row>
        <row r="332">
          <cell r="A332" t="str">
            <v>DDEMIT2008</v>
          </cell>
          <cell r="B332" t="str">
            <v>2.20*</v>
          </cell>
          <cell r="C332">
            <v>1</v>
          </cell>
        </row>
        <row r="333">
          <cell r="A333" t="str">
            <v>DDEMJP1996</v>
          </cell>
          <cell r="B333">
            <v>25628</v>
          </cell>
          <cell r="C333">
            <v>0</v>
          </cell>
        </row>
        <row r="334">
          <cell r="A334" t="str">
            <v>DDEMJP1997</v>
          </cell>
          <cell r="B334" t="str">
            <v>0.90</v>
          </cell>
          <cell r="C334">
            <v>0</v>
          </cell>
        </row>
        <row r="335">
          <cell r="A335" t="str">
            <v>DDEMJP1998</v>
          </cell>
          <cell r="B335" t="str">
            <v>-0.90</v>
          </cell>
          <cell r="C335">
            <v>0</v>
          </cell>
        </row>
        <row r="336">
          <cell r="A336" t="str">
            <v>DDEMJP1999</v>
          </cell>
          <cell r="B336">
            <v>43831</v>
          </cell>
          <cell r="C336">
            <v>0</v>
          </cell>
        </row>
        <row r="337">
          <cell r="A337" t="str">
            <v>DDEMJP2000</v>
          </cell>
          <cell r="B337">
            <v>21916</v>
          </cell>
          <cell r="C337">
            <v>0</v>
          </cell>
        </row>
        <row r="338">
          <cell r="A338" t="str">
            <v>DDEMJP2001</v>
          </cell>
          <cell r="B338" t="str">
            <v>1.00</v>
          </cell>
          <cell r="C338">
            <v>0</v>
          </cell>
        </row>
        <row r="339">
          <cell r="A339" t="str">
            <v>DDEMJP2002</v>
          </cell>
          <cell r="B339" t="str">
            <v>-0.20</v>
          </cell>
          <cell r="C339">
            <v>0</v>
          </cell>
        </row>
        <row r="340">
          <cell r="A340" t="str">
            <v>DDEMJP2003</v>
          </cell>
          <cell r="B340" t="str">
            <v>0.90</v>
          </cell>
          <cell r="C340">
            <v>0</v>
          </cell>
        </row>
        <row r="341">
          <cell r="A341" t="str">
            <v>DDEMJP2004</v>
          </cell>
          <cell r="B341">
            <v>25569</v>
          </cell>
          <cell r="C341">
            <v>0</v>
          </cell>
        </row>
        <row r="342">
          <cell r="A342" t="str">
            <v>DDEMJP2005</v>
          </cell>
          <cell r="B342">
            <v>10990</v>
          </cell>
          <cell r="C342">
            <v>0</v>
          </cell>
        </row>
        <row r="343">
          <cell r="A343" t="str">
            <v>DDEMJP2006</v>
          </cell>
          <cell r="B343" t="str">
            <v>2.10*</v>
          </cell>
          <cell r="C343">
            <v>1</v>
          </cell>
        </row>
        <row r="344">
          <cell r="A344" t="str">
            <v>DDEMJP2007</v>
          </cell>
          <cell r="B344" t="str">
            <v>2.20*</v>
          </cell>
          <cell r="C344">
            <v>1</v>
          </cell>
        </row>
        <row r="345">
          <cell r="A345" t="str">
            <v>DDEMJP2008</v>
          </cell>
          <cell r="B345" t="str">
            <v>2.40*</v>
          </cell>
          <cell r="C345">
            <v>1</v>
          </cell>
        </row>
        <row r="346">
          <cell r="A346" t="str">
            <v>DDEMNO1996</v>
          </cell>
          <cell r="B346">
            <v>33025</v>
          </cell>
          <cell r="C346">
            <v>0</v>
          </cell>
        </row>
        <row r="347">
          <cell r="A347" t="str">
            <v>DDEMNO1997</v>
          </cell>
          <cell r="B347">
            <v>25689</v>
          </cell>
          <cell r="C347">
            <v>0</v>
          </cell>
        </row>
        <row r="348">
          <cell r="A348" t="str">
            <v>DDEMNO1998</v>
          </cell>
          <cell r="B348">
            <v>11079</v>
          </cell>
          <cell r="C348">
            <v>0</v>
          </cell>
        </row>
        <row r="349">
          <cell r="A349" t="str">
            <v>DDEMNO1999</v>
          </cell>
          <cell r="B349">
            <v>38991</v>
          </cell>
          <cell r="C349">
            <v>0</v>
          </cell>
        </row>
        <row r="350">
          <cell r="A350" t="str">
            <v>DDEMNO2000</v>
          </cell>
          <cell r="B350">
            <v>10959</v>
          </cell>
          <cell r="C350">
            <v>0</v>
          </cell>
        </row>
        <row r="351">
          <cell r="A351" t="str">
            <v>DDEMNO2001</v>
          </cell>
          <cell r="B351">
            <v>10990</v>
          </cell>
          <cell r="C351">
            <v>0</v>
          </cell>
        </row>
        <row r="352">
          <cell r="A352" t="str">
            <v>DDEMNO2002</v>
          </cell>
          <cell r="B352">
            <v>10990</v>
          </cell>
          <cell r="C352">
            <v>0</v>
          </cell>
        </row>
        <row r="353">
          <cell r="A353" t="str">
            <v>DDEMNO2003</v>
          </cell>
          <cell r="B353" t="str">
            <v>2.00</v>
          </cell>
          <cell r="C353">
            <v>0</v>
          </cell>
        </row>
        <row r="354">
          <cell r="A354" t="str">
            <v>DDEMNO2004</v>
          </cell>
          <cell r="B354">
            <v>29312</v>
          </cell>
          <cell r="C354">
            <v>0</v>
          </cell>
        </row>
        <row r="355">
          <cell r="A355" t="str">
            <v>DDEMNO2005</v>
          </cell>
          <cell r="B355">
            <v>18354</v>
          </cell>
          <cell r="C355">
            <v>0</v>
          </cell>
        </row>
        <row r="356">
          <cell r="A356" t="str">
            <v>DDEMNO2006</v>
          </cell>
          <cell r="B356" t="str">
            <v>4.10*</v>
          </cell>
          <cell r="C356">
            <v>1</v>
          </cell>
        </row>
        <row r="357">
          <cell r="A357" t="str">
            <v>DDEMNO2007</v>
          </cell>
          <cell r="B357" t="str">
            <v>3.30*</v>
          </cell>
          <cell r="C357">
            <v>1</v>
          </cell>
        </row>
        <row r="358">
          <cell r="A358" t="str">
            <v>DDEMNO2008</v>
          </cell>
          <cell r="B358" t="str">
            <v>2.00*</v>
          </cell>
          <cell r="C358">
            <v>1</v>
          </cell>
        </row>
        <row r="359">
          <cell r="A359" t="str">
            <v>DDEMSE1996</v>
          </cell>
          <cell r="B359">
            <v>29221</v>
          </cell>
          <cell r="C359">
            <v>0</v>
          </cell>
        </row>
        <row r="360">
          <cell r="A360" t="str">
            <v>DDEMSE1997</v>
          </cell>
          <cell r="B360" t="str">
            <v>1.00</v>
          </cell>
          <cell r="C360">
            <v>0</v>
          </cell>
        </row>
        <row r="361">
          <cell r="A361" t="str">
            <v>DDEMSE1998</v>
          </cell>
          <cell r="B361">
            <v>32933</v>
          </cell>
          <cell r="C361">
            <v>0</v>
          </cell>
        </row>
        <row r="362">
          <cell r="A362" t="str">
            <v>DDEMSE1999</v>
          </cell>
          <cell r="B362">
            <v>32933</v>
          </cell>
          <cell r="C362">
            <v>0</v>
          </cell>
        </row>
        <row r="363">
          <cell r="A363" t="str">
            <v>DDEMSE2000</v>
          </cell>
          <cell r="B363">
            <v>11018</v>
          </cell>
          <cell r="C363">
            <v>0</v>
          </cell>
        </row>
        <row r="364">
          <cell r="A364" t="str">
            <v>DDEMSE2001</v>
          </cell>
          <cell r="B364" t="str">
            <v>0.30</v>
          </cell>
          <cell r="C364">
            <v>0</v>
          </cell>
        </row>
        <row r="365">
          <cell r="A365" t="str">
            <v>DDEMSE2002</v>
          </cell>
          <cell r="B365" t="str">
            <v>0.90</v>
          </cell>
          <cell r="C365">
            <v>0</v>
          </cell>
        </row>
        <row r="366">
          <cell r="A366" t="str">
            <v>DDEMSE2003</v>
          </cell>
          <cell r="B366">
            <v>10959</v>
          </cell>
          <cell r="C366">
            <v>0</v>
          </cell>
        </row>
        <row r="367">
          <cell r="A367" t="str">
            <v>DDEMSE2004</v>
          </cell>
          <cell r="B367">
            <v>32874</v>
          </cell>
          <cell r="C367">
            <v>0</v>
          </cell>
        </row>
        <row r="368">
          <cell r="A368" t="str">
            <v>DDEMSE2005</v>
          </cell>
          <cell r="B368" t="str">
            <v>3.00</v>
          </cell>
          <cell r="C368">
            <v>0</v>
          </cell>
        </row>
        <row r="369">
          <cell r="A369" t="str">
            <v>DDEMSE2006</v>
          </cell>
          <cell r="B369" t="str">
            <v>3.70*</v>
          </cell>
          <cell r="C369">
            <v>1</v>
          </cell>
        </row>
        <row r="370">
          <cell r="A370" t="str">
            <v>DDEMSE2007</v>
          </cell>
          <cell r="B370" t="str">
            <v>3.60*</v>
          </cell>
          <cell r="C370">
            <v>1</v>
          </cell>
        </row>
        <row r="371">
          <cell r="A371" t="str">
            <v>DDEMSE2008</v>
          </cell>
          <cell r="B371" t="str">
            <v>3.00*</v>
          </cell>
          <cell r="C371">
            <v>1</v>
          </cell>
        </row>
        <row r="372">
          <cell r="A372" t="str">
            <v>DDEMSP1996</v>
          </cell>
          <cell r="B372" t="str">
            <v>2.00</v>
          </cell>
          <cell r="C372">
            <v>0</v>
          </cell>
        </row>
        <row r="373">
          <cell r="A373" t="str">
            <v>DDEMSP1997</v>
          </cell>
          <cell r="B373">
            <v>18323</v>
          </cell>
          <cell r="C373">
            <v>0</v>
          </cell>
        </row>
        <row r="374">
          <cell r="A374" t="str">
            <v>DDEMSP1998</v>
          </cell>
          <cell r="B374">
            <v>18384</v>
          </cell>
          <cell r="C374">
            <v>0</v>
          </cell>
        </row>
        <row r="375">
          <cell r="A375" t="str">
            <v>DDEMSP1999</v>
          </cell>
          <cell r="B375">
            <v>11110</v>
          </cell>
          <cell r="C375">
            <v>0</v>
          </cell>
        </row>
        <row r="376">
          <cell r="A376" t="str">
            <v>DDEMSP2000</v>
          </cell>
          <cell r="B376">
            <v>14732</v>
          </cell>
          <cell r="C376">
            <v>0</v>
          </cell>
        </row>
        <row r="377">
          <cell r="A377" t="str">
            <v>DDEMSP2001</v>
          </cell>
          <cell r="B377">
            <v>25628</v>
          </cell>
          <cell r="C377">
            <v>0</v>
          </cell>
        </row>
        <row r="378">
          <cell r="A378" t="str">
            <v>DDEMSP2002</v>
          </cell>
          <cell r="B378">
            <v>11018</v>
          </cell>
          <cell r="C378">
            <v>0</v>
          </cell>
        </row>
        <row r="379">
          <cell r="A379" t="str">
            <v>DDEMSP2003</v>
          </cell>
          <cell r="B379">
            <v>25628</v>
          </cell>
          <cell r="C379">
            <v>0</v>
          </cell>
        </row>
        <row r="380">
          <cell r="A380" t="str">
            <v>DDEMSP2004</v>
          </cell>
          <cell r="B380">
            <v>29312</v>
          </cell>
          <cell r="C380">
            <v>0</v>
          </cell>
        </row>
        <row r="381">
          <cell r="A381" t="str">
            <v>DDEMSP2005</v>
          </cell>
          <cell r="B381" t="str">
            <v>5.10*</v>
          </cell>
          <cell r="C381">
            <v>1</v>
          </cell>
        </row>
        <row r="382">
          <cell r="A382" t="str">
            <v>DDEMSP2006</v>
          </cell>
          <cell r="B382" t="str">
            <v>4.50*</v>
          </cell>
          <cell r="C382">
            <v>1</v>
          </cell>
        </row>
        <row r="383">
          <cell r="A383" t="str">
            <v>DDEMSP2007</v>
          </cell>
          <cell r="B383" t="str">
            <v>4.60*</v>
          </cell>
          <cell r="C383">
            <v>1</v>
          </cell>
        </row>
        <row r="384">
          <cell r="A384" t="str">
            <v>DDEMSP2008</v>
          </cell>
          <cell r="B384" t="str">
            <v>4.30*</v>
          </cell>
          <cell r="C384">
            <v>1</v>
          </cell>
        </row>
        <row r="385">
          <cell r="A385" t="str">
            <v>DDEMUK1996</v>
          </cell>
          <cell r="B385">
            <v>18323</v>
          </cell>
          <cell r="C385">
            <v>0</v>
          </cell>
        </row>
        <row r="386">
          <cell r="A386" t="str">
            <v>DDEMUK1997</v>
          </cell>
          <cell r="B386">
            <v>25628</v>
          </cell>
          <cell r="C386">
            <v>0</v>
          </cell>
        </row>
        <row r="387">
          <cell r="A387" t="str">
            <v>DDEMUK1998</v>
          </cell>
          <cell r="B387">
            <v>14671</v>
          </cell>
          <cell r="C387">
            <v>0</v>
          </cell>
        </row>
        <row r="388">
          <cell r="A388" t="str">
            <v>DDEMUK1999</v>
          </cell>
          <cell r="B388" t="str">
            <v>1.90*</v>
          </cell>
          <cell r="C388">
            <v>1</v>
          </cell>
        </row>
        <row r="389">
          <cell r="A389" t="str">
            <v>DDEMUK2000</v>
          </cell>
          <cell r="B389" t="str">
            <v>1.60*</v>
          </cell>
          <cell r="C389">
            <v>1</v>
          </cell>
        </row>
        <row r="390">
          <cell r="A390" t="str">
            <v>DDEMUK2001</v>
          </cell>
          <cell r="B390" t="str">
            <v>2.60*</v>
          </cell>
          <cell r="C390">
            <v>1</v>
          </cell>
        </row>
        <row r="391">
          <cell r="A391" t="str">
            <v>DDEMUS1996</v>
          </cell>
          <cell r="B391">
            <v>25628</v>
          </cell>
          <cell r="C391">
            <v>0</v>
          </cell>
        </row>
        <row r="392">
          <cell r="A392" t="str">
            <v>DDEMUS1997</v>
          </cell>
          <cell r="B392">
            <v>43922</v>
          </cell>
          <cell r="C392">
            <v>0</v>
          </cell>
        </row>
        <row r="393">
          <cell r="A393" t="str">
            <v>DDEMUS1998</v>
          </cell>
          <cell r="B393">
            <v>43952</v>
          </cell>
          <cell r="C393">
            <v>0</v>
          </cell>
        </row>
        <row r="394">
          <cell r="A394" t="str">
            <v>DDEMUS1999</v>
          </cell>
          <cell r="B394">
            <v>14732</v>
          </cell>
          <cell r="C394">
            <v>0</v>
          </cell>
        </row>
        <row r="395">
          <cell r="A395" t="str">
            <v>DDEMUS2000</v>
          </cell>
          <cell r="B395">
            <v>18354</v>
          </cell>
          <cell r="C395">
            <v>0</v>
          </cell>
        </row>
        <row r="396">
          <cell r="A396" t="str">
            <v>DDEMUS2001</v>
          </cell>
          <cell r="B396">
            <v>29221</v>
          </cell>
          <cell r="C396">
            <v>0</v>
          </cell>
        </row>
        <row r="397">
          <cell r="A397" t="str">
            <v>DDEMUS2002</v>
          </cell>
          <cell r="B397">
            <v>29221</v>
          </cell>
          <cell r="C397">
            <v>0</v>
          </cell>
        </row>
        <row r="398">
          <cell r="A398" t="str">
            <v>DDEMUS2003</v>
          </cell>
          <cell r="B398">
            <v>29252</v>
          </cell>
          <cell r="C398">
            <v>0</v>
          </cell>
        </row>
        <row r="399">
          <cell r="A399" t="str">
            <v>DDEMUS2004</v>
          </cell>
          <cell r="B399" t="str">
            <v>4.00</v>
          </cell>
          <cell r="C399">
            <v>0</v>
          </cell>
        </row>
        <row r="400">
          <cell r="A400" t="str">
            <v>DDEMUS2005</v>
          </cell>
          <cell r="B400">
            <v>21976</v>
          </cell>
          <cell r="C400">
            <v>0</v>
          </cell>
        </row>
        <row r="401">
          <cell r="A401" t="str">
            <v>DDEMUS2006</v>
          </cell>
          <cell r="B401" t="str">
            <v>3.00*</v>
          </cell>
          <cell r="C401">
            <v>1</v>
          </cell>
        </row>
        <row r="402">
          <cell r="A402" t="str">
            <v>DDEMUS2007</v>
          </cell>
          <cell r="B402" t="str">
            <v>2.10*</v>
          </cell>
          <cell r="C402">
            <v>1</v>
          </cell>
        </row>
        <row r="403">
          <cell r="A403" t="str">
            <v>DDEMUS2008</v>
          </cell>
          <cell r="B403" t="str">
            <v>2.40*</v>
          </cell>
          <cell r="C403">
            <v>1</v>
          </cell>
        </row>
        <row r="404">
          <cell r="A404" t="str">
            <v>EURXDK1998</v>
          </cell>
          <cell r="B404">
            <v>16254</v>
          </cell>
          <cell r="C404">
            <v>0</v>
          </cell>
        </row>
        <row r="405">
          <cell r="A405" t="str">
            <v>EURXDK1999</v>
          </cell>
          <cell r="B405">
            <v>15888</v>
          </cell>
          <cell r="C405">
            <v>0</v>
          </cell>
        </row>
        <row r="406">
          <cell r="A406" t="str">
            <v>EURXDK2000</v>
          </cell>
          <cell r="B406">
            <v>15888</v>
          </cell>
          <cell r="C406">
            <v>0</v>
          </cell>
        </row>
        <row r="407">
          <cell r="A407" t="str">
            <v>EURXDK2001</v>
          </cell>
          <cell r="B407">
            <v>16984</v>
          </cell>
          <cell r="C407">
            <v>0</v>
          </cell>
        </row>
        <row r="408">
          <cell r="A408" t="str">
            <v>EURXDK2002</v>
          </cell>
          <cell r="B408" t="str">
            <v>7.44*</v>
          </cell>
          <cell r="C408">
            <v>1</v>
          </cell>
        </row>
        <row r="409">
          <cell r="A409" t="str">
            <v>EURXDK2003</v>
          </cell>
          <cell r="B409" t="str">
            <v>7.44*</v>
          </cell>
          <cell r="C409">
            <v>1</v>
          </cell>
        </row>
        <row r="410">
          <cell r="A410" t="str">
            <v>EURXDK2004</v>
          </cell>
          <cell r="B410" t="str">
            <v>7.44*</v>
          </cell>
          <cell r="C410">
            <v>1</v>
          </cell>
        </row>
        <row r="411">
          <cell r="A411" t="str">
            <v>EURXDK2005</v>
          </cell>
          <cell r="B411" t="str">
            <v>7.45*</v>
          </cell>
          <cell r="C411">
            <v>1</v>
          </cell>
        </row>
        <row r="412">
          <cell r="A412" t="str">
            <v>EURXDK2006</v>
          </cell>
          <cell r="B412" t="str">
            <v>7.46*</v>
          </cell>
          <cell r="C412">
            <v>1</v>
          </cell>
        </row>
        <row r="413">
          <cell r="A413" t="str">
            <v>EURXDK2007</v>
          </cell>
          <cell r="B413" t="str">
            <v>7.45*</v>
          </cell>
          <cell r="C413">
            <v>1</v>
          </cell>
        </row>
        <row r="414">
          <cell r="A414" t="str">
            <v>EURXDK2008</v>
          </cell>
          <cell r="B414" t="str">
            <v>7.45*</v>
          </cell>
          <cell r="C414">
            <v>1</v>
          </cell>
        </row>
        <row r="415">
          <cell r="A415" t="str">
            <v>EURXNO1998</v>
          </cell>
          <cell r="B415">
            <v>34516</v>
          </cell>
          <cell r="C415">
            <v>0</v>
          </cell>
        </row>
        <row r="416">
          <cell r="A416" t="str">
            <v>EURXNO1999</v>
          </cell>
          <cell r="B416">
            <v>23559</v>
          </cell>
          <cell r="C416">
            <v>0</v>
          </cell>
        </row>
        <row r="417">
          <cell r="A417" t="str">
            <v>EURXNO2000</v>
          </cell>
          <cell r="B417">
            <v>12236</v>
          </cell>
          <cell r="C417">
            <v>0</v>
          </cell>
        </row>
        <row r="418">
          <cell r="A418" t="str">
            <v>EURXNO2001</v>
          </cell>
          <cell r="B418">
            <v>15189</v>
          </cell>
          <cell r="C418">
            <v>0</v>
          </cell>
        </row>
        <row r="419">
          <cell r="A419" t="str">
            <v>EURXNO2002</v>
          </cell>
          <cell r="B419" t="str">
            <v>7.25*</v>
          </cell>
          <cell r="C419">
            <v>1</v>
          </cell>
        </row>
        <row r="420">
          <cell r="A420" t="str">
            <v>EURXNO2003</v>
          </cell>
          <cell r="B420" t="str">
            <v>8.25*</v>
          </cell>
          <cell r="C420">
            <v>1</v>
          </cell>
        </row>
        <row r="421">
          <cell r="A421" t="str">
            <v>EURXNO2004</v>
          </cell>
          <cell r="B421" t="str">
            <v>8.25*</v>
          </cell>
          <cell r="C421">
            <v>1</v>
          </cell>
        </row>
        <row r="422">
          <cell r="A422" t="str">
            <v>EURXNO2005</v>
          </cell>
          <cell r="B422" t="str">
            <v>8.00*</v>
          </cell>
          <cell r="C422">
            <v>1</v>
          </cell>
        </row>
        <row r="423">
          <cell r="A423" t="str">
            <v>EURXNO2006</v>
          </cell>
          <cell r="B423" t="str">
            <v>8.00*</v>
          </cell>
          <cell r="C423">
            <v>1</v>
          </cell>
        </row>
        <row r="424">
          <cell r="A424" t="str">
            <v>EURXNO2007</v>
          </cell>
          <cell r="B424" t="str">
            <v>7.90*</v>
          </cell>
          <cell r="C424">
            <v>1</v>
          </cell>
        </row>
        <row r="425">
          <cell r="A425" t="str">
            <v>EURXNO2008</v>
          </cell>
          <cell r="B425" t="str">
            <v>8.10*</v>
          </cell>
          <cell r="C425">
            <v>1</v>
          </cell>
        </row>
        <row r="426">
          <cell r="A426" t="str">
            <v>EURXSE1998</v>
          </cell>
          <cell r="B426">
            <v>17777</v>
          </cell>
          <cell r="C426">
            <v>0</v>
          </cell>
        </row>
        <row r="427">
          <cell r="A427" t="str">
            <v>EURXSE1999</v>
          </cell>
          <cell r="B427">
            <v>38785</v>
          </cell>
          <cell r="C427">
            <v>0</v>
          </cell>
        </row>
        <row r="428">
          <cell r="A428" t="str">
            <v>EURXSE2000</v>
          </cell>
          <cell r="B428">
            <v>38938</v>
          </cell>
          <cell r="C428">
            <v>0</v>
          </cell>
        </row>
        <row r="429">
          <cell r="A429" t="str">
            <v>EURXSE2001</v>
          </cell>
          <cell r="B429">
            <v>44440</v>
          </cell>
          <cell r="C429">
            <v>0</v>
          </cell>
        </row>
        <row r="430">
          <cell r="A430" t="str">
            <v>EURXSE2002</v>
          </cell>
          <cell r="B430" t="str">
            <v>9.00*</v>
          </cell>
          <cell r="C430">
            <v>1</v>
          </cell>
        </row>
        <row r="431">
          <cell r="A431" t="str">
            <v>EURXSE2003</v>
          </cell>
          <cell r="B431" t="str">
            <v>9.00*</v>
          </cell>
          <cell r="C431">
            <v>1</v>
          </cell>
        </row>
        <row r="432">
          <cell r="A432" t="str">
            <v>EURXSE2004</v>
          </cell>
          <cell r="B432" t="str">
            <v>8.90*</v>
          </cell>
          <cell r="C432">
            <v>1</v>
          </cell>
        </row>
        <row r="433">
          <cell r="A433" t="str">
            <v>EURXSE2005</v>
          </cell>
          <cell r="B433" t="str">
            <v>9.25*</v>
          </cell>
          <cell r="C433">
            <v>1</v>
          </cell>
        </row>
        <row r="434">
          <cell r="A434" t="str">
            <v>EURXSE2006</v>
          </cell>
          <cell r="B434" t="str">
            <v>9.15*</v>
          </cell>
          <cell r="C434">
            <v>1</v>
          </cell>
        </row>
        <row r="435">
          <cell r="A435" t="str">
            <v>EURXSE2007</v>
          </cell>
          <cell r="B435" t="str">
            <v>8.80*</v>
          </cell>
          <cell r="C435">
            <v>1</v>
          </cell>
        </row>
        <row r="436">
          <cell r="A436" t="str">
            <v>EURXSE2008</v>
          </cell>
          <cell r="B436" t="str">
            <v>8.60*</v>
          </cell>
          <cell r="C436">
            <v>1</v>
          </cell>
        </row>
        <row r="437">
          <cell r="A437" t="str">
            <v>EXPODE1996</v>
          </cell>
          <cell r="B437">
            <v>11079</v>
          </cell>
          <cell r="C437">
            <v>0</v>
          </cell>
        </row>
        <row r="438">
          <cell r="A438" t="str">
            <v>EXPODE1997</v>
          </cell>
          <cell r="B438">
            <v>14916</v>
          </cell>
          <cell r="C438">
            <v>0</v>
          </cell>
        </row>
        <row r="439">
          <cell r="A439" t="str">
            <v>EXPODE1998</v>
          </cell>
          <cell r="B439">
            <v>22098</v>
          </cell>
          <cell r="C439">
            <v>0</v>
          </cell>
        </row>
        <row r="440">
          <cell r="A440" t="str">
            <v>EXPODE1999</v>
          </cell>
          <cell r="B440">
            <v>22037</v>
          </cell>
          <cell r="C440">
            <v>0</v>
          </cell>
        </row>
        <row r="441">
          <cell r="A441" t="str">
            <v>EXPODE2000</v>
          </cell>
          <cell r="B441" t="str">
            <v>14.20</v>
          </cell>
          <cell r="C441">
            <v>0</v>
          </cell>
        </row>
        <row r="442">
          <cell r="A442" t="str">
            <v>EXPODE2001</v>
          </cell>
          <cell r="B442" t="str">
            <v>7.00</v>
          </cell>
          <cell r="C442">
            <v>0</v>
          </cell>
        </row>
        <row r="443">
          <cell r="A443" t="str">
            <v>EXPODE2002</v>
          </cell>
          <cell r="B443">
            <v>11049</v>
          </cell>
          <cell r="C443">
            <v>0</v>
          </cell>
        </row>
        <row r="444">
          <cell r="A444" t="str">
            <v>EXPODE2003</v>
          </cell>
          <cell r="B444">
            <v>10990</v>
          </cell>
          <cell r="C444">
            <v>0</v>
          </cell>
        </row>
        <row r="445">
          <cell r="A445" t="str">
            <v>EXPODE2004</v>
          </cell>
          <cell r="B445">
            <v>11171</v>
          </cell>
          <cell r="C445">
            <v>0</v>
          </cell>
        </row>
        <row r="446">
          <cell r="A446" t="str">
            <v>EXPODE2005</v>
          </cell>
          <cell r="B446" t="str">
            <v>6.70*</v>
          </cell>
          <cell r="C446">
            <v>1</v>
          </cell>
        </row>
        <row r="447">
          <cell r="A447" t="str">
            <v>EXPODE2006</v>
          </cell>
          <cell r="B447" t="str">
            <v>7.20*</v>
          </cell>
          <cell r="C447">
            <v>1</v>
          </cell>
        </row>
        <row r="448">
          <cell r="A448" t="str">
            <v>EXPODE2007</v>
          </cell>
          <cell r="B448" t="str">
            <v>5.40*</v>
          </cell>
          <cell r="C448">
            <v>1</v>
          </cell>
        </row>
        <row r="449">
          <cell r="A449" t="str">
            <v>EXPODE2008</v>
          </cell>
          <cell r="B449" t="str">
            <v>5.10*</v>
          </cell>
          <cell r="C449">
            <v>1</v>
          </cell>
        </row>
        <row r="450">
          <cell r="A450" t="str">
            <v>EXPODK1996</v>
          </cell>
          <cell r="B450">
            <v>11049</v>
          </cell>
          <cell r="C450">
            <v>0</v>
          </cell>
        </row>
        <row r="451">
          <cell r="A451" t="str">
            <v>EXPODK1997</v>
          </cell>
          <cell r="B451">
            <v>38994</v>
          </cell>
          <cell r="C451">
            <v>0</v>
          </cell>
        </row>
        <row r="452">
          <cell r="A452" t="str">
            <v>EXPODK1998</v>
          </cell>
          <cell r="B452">
            <v>11049</v>
          </cell>
          <cell r="C452">
            <v>0</v>
          </cell>
        </row>
        <row r="453">
          <cell r="A453" t="str">
            <v>EXPODK1999</v>
          </cell>
          <cell r="B453">
            <v>11293</v>
          </cell>
          <cell r="C453">
            <v>0</v>
          </cell>
        </row>
        <row r="454">
          <cell r="A454" t="str">
            <v>EXPODK2000</v>
          </cell>
          <cell r="B454">
            <v>22251</v>
          </cell>
          <cell r="C454">
            <v>0</v>
          </cell>
        </row>
        <row r="455">
          <cell r="A455" t="str">
            <v>EXPODK2001</v>
          </cell>
          <cell r="B455">
            <v>18323</v>
          </cell>
          <cell r="C455">
            <v>0</v>
          </cell>
        </row>
        <row r="456">
          <cell r="A456" t="str">
            <v>EXPODK2002</v>
          </cell>
          <cell r="B456">
            <v>22007</v>
          </cell>
          <cell r="C456">
            <v>0</v>
          </cell>
        </row>
        <row r="457">
          <cell r="A457" t="str">
            <v>EXPODK2003</v>
          </cell>
          <cell r="B457" t="str">
            <v>-1.10</v>
          </cell>
          <cell r="C457">
            <v>0</v>
          </cell>
        </row>
        <row r="458">
          <cell r="A458" t="str">
            <v>EXPODK2004</v>
          </cell>
          <cell r="B458">
            <v>21947</v>
          </cell>
          <cell r="C458">
            <v>0</v>
          </cell>
        </row>
        <row r="459">
          <cell r="A459" t="str">
            <v>EXPODK2005</v>
          </cell>
          <cell r="B459">
            <v>11202</v>
          </cell>
          <cell r="C459">
            <v>0</v>
          </cell>
        </row>
        <row r="460">
          <cell r="A460" t="str">
            <v>EXPODK2006</v>
          </cell>
          <cell r="B460" t="str">
            <v>11.90*</v>
          </cell>
          <cell r="C460">
            <v>1</v>
          </cell>
        </row>
        <row r="461">
          <cell r="A461" t="str">
            <v>EXPODK2007</v>
          </cell>
          <cell r="B461" t="str">
            <v>6.90*</v>
          </cell>
          <cell r="C461">
            <v>1</v>
          </cell>
        </row>
        <row r="462">
          <cell r="A462" t="str">
            <v>EXPODK2008</v>
          </cell>
          <cell r="B462" t="str">
            <v>5.20*</v>
          </cell>
          <cell r="C462">
            <v>1</v>
          </cell>
        </row>
        <row r="463">
          <cell r="A463" t="str">
            <v>EXPOEU111996</v>
          </cell>
          <cell r="B463">
            <v>18354</v>
          </cell>
          <cell r="C463">
            <v>0</v>
          </cell>
        </row>
        <row r="464">
          <cell r="A464" t="str">
            <v>EXPOEU111997</v>
          </cell>
          <cell r="B464">
            <v>14885</v>
          </cell>
          <cell r="C464">
            <v>0</v>
          </cell>
        </row>
        <row r="465">
          <cell r="A465" t="str">
            <v>EXPOEU111998</v>
          </cell>
          <cell r="B465">
            <v>25750</v>
          </cell>
          <cell r="C465">
            <v>0</v>
          </cell>
        </row>
        <row r="466">
          <cell r="A466" t="str">
            <v>EXPOEU111999</v>
          </cell>
          <cell r="B466">
            <v>18384</v>
          </cell>
          <cell r="C466">
            <v>0</v>
          </cell>
        </row>
        <row r="467">
          <cell r="A467" t="str">
            <v>EXPOEU112000</v>
          </cell>
          <cell r="B467">
            <v>22251</v>
          </cell>
          <cell r="C467">
            <v>0</v>
          </cell>
        </row>
        <row r="468">
          <cell r="A468" t="str">
            <v>EXPOEU112001</v>
          </cell>
          <cell r="B468">
            <v>32933</v>
          </cell>
          <cell r="C468">
            <v>0</v>
          </cell>
        </row>
        <row r="469">
          <cell r="A469" t="str">
            <v>EXPOEU112002</v>
          </cell>
          <cell r="B469">
            <v>21916</v>
          </cell>
          <cell r="C469">
            <v>0</v>
          </cell>
        </row>
        <row r="470">
          <cell r="A470" t="str">
            <v>EXPOEU112003</v>
          </cell>
          <cell r="B470">
            <v>38991</v>
          </cell>
          <cell r="C470">
            <v>0</v>
          </cell>
        </row>
        <row r="471">
          <cell r="A471" t="str">
            <v>EXPOEU112004</v>
          </cell>
          <cell r="B471">
            <v>11110</v>
          </cell>
          <cell r="C471">
            <v>0</v>
          </cell>
        </row>
        <row r="472">
          <cell r="A472" t="str">
            <v>EXPOEU112005</v>
          </cell>
          <cell r="B472">
            <v>18354</v>
          </cell>
          <cell r="C472">
            <v>0</v>
          </cell>
        </row>
        <row r="473">
          <cell r="A473" t="str">
            <v>EXPOEU112006</v>
          </cell>
          <cell r="B473" t="str">
            <v>8.10*</v>
          </cell>
          <cell r="C473">
            <v>1</v>
          </cell>
        </row>
        <row r="474">
          <cell r="A474" t="str">
            <v>EXPOEU112007</v>
          </cell>
          <cell r="B474" t="str">
            <v>3.60*</v>
          </cell>
          <cell r="C474">
            <v>1</v>
          </cell>
        </row>
        <row r="475">
          <cell r="A475" t="str">
            <v>EXPOEU112008</v>
          </cell>
          <cell r="B475" t="str">
            <v>5.30*</v>
          </cell>
          <cell r="C475">
            <v>1</v>
          </cell>
        </row>
        <row r="476">
          <cell r="A476" t="str">
            <v>EXPOFI1996</v>
          </cell>
          <cell r="B476">
            <v>25689</v>
          </cell>
          <cell r="C476">
            <v>0</v>
          </cell>
        </row>
        <row r="477">
          <cell r="A477" t="str">
            <v>EXPOFI1997</v>
          </cell>
          <cell r="B477" t="str">
            <v>13.80</v>
          </cell>
          <cell r="C477">
            <v>0</v>
          </cell>
        </row>
        <row r="478">
          <cell r="A478" t="str">
            <v>EXPOFI1998</v>
          </cell>
          <cell r="B478">
            <v>22160</v>
          </cell>
          <cell r="C478">
            <v>0</v>
          </cell>
        </row>
        <row r="479">
          <cell r="A479" t="str">
            <v>EXPOFI1999</v>
          </cell>
          <cell r="B479">
            <v>11263</v>
          </cell>
          <cell r="C479">
            <v>0</v>
          </cell>
        </row>
        <row r="480">
          <cell r="A480" t="str">
            <v>EXPOFI2000</v>
          </cell>
          <cell r="B480" t="str">
            <v>16.60</v>
          </cell>
          <cell r="C480">
            <v>0</v>
          </cell>
        </row>
        <row r="481">
          <cell r="A481" t="str">
            <v>EXPOFI2001</v>
          </cell>
          <cell r="B481">
            <v>25600</v>
          </cell>
          <cell r="C481">
            <v>0</v>
          </cell>
        </row>
        <row r="482">
          <cell r="A482" t="str">
            <v>EXPOFI2002</v>
          </cell>
          <cell r="B482">
            <v>32905</v>
          </cell>
          <cell r="C482">
            <v>0</v>
          </cell>
        </row>
        <row r="483">
          <cell r="A483" t="str">
            <v>EXPOFI2003</v>
          </cell>
          <cell r="B483" t="str">
            <v>-1.70</v>
          </cell>
          <cell r="C483">
            <v>0</v>
          </cell>
        </row>
        <row r="484">
          <cell r="A484" t="str">
            <v>EXPOFI2004</v>
          </cell>
          <cell r="B484">
            <v>29403</v>
          </cell>
          <cell r="C484">
            <v>0</v>
          </cell>
        </row>
        <row r="485">
          <cell r="A485" t="str">
            <v>EXPOFI2005</v>
          </cell>
          <cell r="B485">
            <v>11140</v>
          </cell>
          <cell r="C485">
            <v>0</v>
          </cell>
        </row>
        <row r="486">
          <cell r="A486" t="str">
            <v>EXPOFI2006</v>
          </cell>
          <cell r="B486" t="str">
            <v>10.90*</v>
          </cell>
          <cell r="C486">
            <v>1</v>
          </cell>
        </row>
        <row r="487">
          <cell r="A487" t="str">
            <v>EXPOFI2007</v>
          </cell>
          <cell r="B487" t="str">
            <v>4.70*</v>
          </cell>
          <cell r="C487">
            <v>1</v>
          </cell>
        </row>
        <row r="488">
          <cell r="A488" t="str">
            <v>EXPOFI2008</v>
          </cell>
          <cell r="B488" t="str">
            <v>5.60*</v>
          </cell>
          <cell r="C488">
            <v>1</v>
          </cell>
        </row>
        <row r="489">
          <cell r="A489" t="str">
            <v>EXPOFR1996</v>
          </cell>
          <cell r="B489">
            <v>11018</v>
          </cell>
          <cell r="C489">
            <v>0</v>
          </cell>
        </row>
        <row r="490">
          <cell r="A490" t="str">
            <v>EXPOFR1997</v>
          </cell>
          <cell r="B490" t="str">
            <v>12.00</v>
          </cell>
          <cell r="C490">
            <v>0</v>
          </cell>
        </row>
        <row r="491">
          <cell r="A491" t="str">
            <v>EXPOFR1998</v>
          </cell>
          <cell r="B491">
            <v>22098</v>
          </cell>
          <cell r="C491">
            <v>0</v>
          </cell>
        </row>
        <row r="492">
          <cell r="A492" t="str">
            <v>EXPOFR1999</v>
          </cell>
          <cell r="B492">
            <v>32933</v>
          </cell>
          <cell r="C492">
            <v>0</v>
          </cell>
        </row>
        <row r="493">
          <cell r="A493" t="str">
            <v>EXPOFR2000</v>
          </cell>
          <cell r="B493" t="str">
            <v>13.80</v>
          </cell>
          <cell r="C493">
            <v>0</v>
          </cell>
        </row>
        <row r="494">
          <cell r="A494" t="str">
            <v>EXPOFR2001</v>
          </cell>
          <cell r="B494">
            <v>29252</v>
          </cell>
          <cell r="C494">
            <v>0</v>
          </cell>
        </row>
        <row r="495">
          <cell r="A495" t="str">
            <v>EXPOFR2002</v>
          </cell>
          <cell r="B495">
            <v>18264</v>
          </cell>
          <cell r="C495">
            <v>0</v>
          </cell>
        </row>
        <row r="496">
          <cell r="A496" t="str">
            <v>EXPOFR2003</v>
          </cell>
          <cell r="B496" t="str">
            <v>-1.70</v>
          </cell>
          <cell r="C496">
            <v>0</v>
          </cell>
        </row>
        <row r="497">
          <cell r="A497" t="str">
            <v>EXPOFR2004</v>
          </cell>
          <cell r="B497">
            <v>38992</v>
          </cell>
          <cell r="C497">
            <v>0</v>
          </cell>
        </row>
        <row r="498">
          <cell r="A498" t="str">
            <v>EXPOFR2005</v>
          </cell>
          <cell r="B498" t="str">
            <v>3.40*</v>
          </cell>
          <cell r="C498">
            <v>1</v>
          </cell>
        </row>
        <row r="499">
          <cell r="A499" t="str">
            <v>EXPOFR2006</v>
          </cell>
          <cell r="B499" t="str">
            <v>6.30*</v>
          </cell>
          <cell r="C499">
            <v>1</v>
          </cell>
        </row>
        <row r="500">
          <cell r="A500" t="str">
            <v>EXPOFR2007</v>
          </cell>
          <cell r="B500" t="str">
            <v>4.40*</v>
          </cell>
          <cell r="C500">
            <v>1</v>
          </cell>
        </row>
        <row r="501">
          <cell r="A501" t="str">
            <v>EXPOFR2008</v>
          </cell>
          <cell r="B501" t="str">
            <v>4.90*</v>
          </cell>
          <cell r="C501">
            <v>1</v>
          </cell>
        </row>
        <row r="502">
          <cell r="A502" t="str">
            <v>EXPOIT1996</v>
          </cell>
          <cell r="B502" t="str">
            <v>0.70</v>
          </cell>
          <cell r="C502">
            <v>0</v>
          </cell>
        </row>
        <row r="503">
          <cell r="A503" t="str">
            <v>EXPOIT1997</v>
          </cell>
          <cell r="B503">
            <v>14763</v>
          </cell>
          <cell r="C503">
            <v>0</v>
          </cell>
        </row>
        <row r="504">
          <cell r="A504" t="str">
            <v>EXPOIT1998</v>
          </cell>
          <cell r="B504">
            <v>21976</v>
          </cell>
          <cell r="C504">
            <v>0</v>
          </cell>
        </row>
        <row r="505">
          <cell r="A505" t="str">
            <v>EXPOIT1999</v>
          </cell>
          <cell r="B505" t="str">
            <v>0.20</v>
          </cell>
          <cell r="C505">
            <v>0</v>
          </cell>
        </row>
        <row r="506">
          <cell r="A506" t="str">
            <v>EXPOIT2000</v>
          </cell>
          <cell r="B506">
            <v>25812</v>
          </cell>
          <cell r="C506">
            <v>0</v>
          </cell>
        </row>
        <row r="507">
          <cell r="A507" t="str">
            <v>EXPOIT2001</v>
          </cell>
          <cell r="B507">
            <v>25569</v>
          </cell>
          <cell r="C507">
            <v>0</v>
          </cell>
        </row>
        <row r="508">
          <cell r="A508" t="str">
            <v>EXPOIT2002</v>
          </cell>
          <cell r="B508" t="str">
            <v>-3.20</v>
          </cell>
          <cell r="C508">
            <v>0</v>
          </cell>
        </row>
        <row r="509">
          <cell r="A509" t="str">
            <v>EXPOIT2003</v>
          </cell>
          <cell r="B509" t="str">
            <v>-1.90</v>
          </cell>
          <cell r="C509">
            <v>0</v>
          </cell>
        </row>
        <row r="510">
          <cell r="A510" t="str">
            <v>EXPOIT2004</v>
          </cell>
          <cell r="B510">
            <v>43891</v>
          </cell>
          <cell r="C510">
            <v>0</v>
          </cell>
        </row>
        <row r="511">
          <cell r="A511" t="str">
            <v>EXPOIT2005</v>
          </cell>
          <cell r="B511" t="str">
            <v>0.50*</v>
          </cell>
          <cell r="C511">
            <v>1</v>
          </cell>
        </row>
        <row r="512">
          <cell r="A512" t="str">
            <v>EXPOIT2006</v>
          </cell>
          <cell r="B512" t="str">
            <v>5.60*</v>
          </cell>
          <cell r="C512">
            <v>1</v>
          </cell>
        </row>
        <row r="513">
          <cell r="A513" t="str">
            <v>EXPOIT2007</v>
          </cell>
          <cell r="B513" t="str">
            <v>3.20*</v>
          </cell>
          <cell r="C513">
            <v>1</v>
          </cell>
        </row>
        <row r="514">
          <cell r="A514" t="str">
            <v>EXPOIT2008</v>
          </cell>
          <cell r="B514" t="str">
            <v>4.40*</v>
          </cell>
          <cell r="C514">
            <v>1</v>
          </cell>
        </row>
        <row r="515">
          <cell r="A515" t="str">
            <v>EXPOJP1996</v>
          </cell>
          <cell r="B515">
            <v>14763</v>
          </cell>
          <cell r="C515">
            <v>0</v>
          </cell>
        </row>
        <row r="516">
          <cell r="A516" t="str">
            <v>EXPOJP1997</v>
          </cell>
          <cell r="B516">
            <v>18568</v>
          </cell>
          <cell r="C516">
            <v>0</v>
          </cell>
        </row>
        <row r="517">
          <cell r="A517" t="str">
            <v>EXPOJP1998</v>
          </cell>
          <cell r="B517" t="str">
            <v>-2.30</v>
          </cell>
          <cell r="C517">
            <v>0</v>
          </cell>
        </row>
        <row r="518">
          <cell r="A518" t="str">
            <v>EXPOJP1999</v>
          </cell>
          <cell r="B518">
            <v>18264</v>
          </cell>
          <cell r="C518">
            <v>0</v>
          </cell>
        </row>
        <row r="519">
          <cell r="A519" t="str">
            <v>EXPOJP2000</v>
          </cell>
          <cell r="B519">
            <v>11293</v>
          </cell>
          <cell r="C519">
            <v>0</v>
          </cell>
        </row>
        <row r="520">
          <cell r="A520" t="str">
            <v>EXPOJP2001</v>
          </cell>
          <cell r="B520" t="str">
            <v>-6.60</v>
          </cell>
          <cell r="C520">
            <v>0</v>
          </cell>
        </row>
        <row r="521">
          <cell r="A521" t="str">
            <v>EXPOJP2002</v>
          </cell>
          <cell r="B521">
            <v>25750</v>
          </cell>
          <cell r="C521">
            <v>0</v>
          </cell>
        </row>
        <row r="522">
          <cell r="A522" t="str">
            <v>EXPOJP2003</v>
          </cell>
          <cell r="B522" t="str">
            <v>9.00</v>
          </cell>
          <cell r="C522">
            <v>0</v>
          </cell>
        </row>
        <row r="523">
          <cell r="A523" t="str">
            <v>EXPOJP2004</v>
          </cell>
          <cell r="B523" t="str">
            <v>14.00</v>
          </cell>
          <cell r="C523">
            <v>0</v>
          </cell>
        </row>
        <row r="524">
          <cell r="A524" t="str">
            <v>EXPOJP2005</v>
          </cell>
          <cell r="B524">
            <v>33025</v>
          </cell>
          <cell r="C524">
            <v>0</v>
          </cell>
        </row>
        <row r="525">
          <cell r="A525" t="str">
            <v>EXPOJP2006</v>
          </cell>
          <cell r="B525" t="str">
            <v>9.50*</v>
          </cell>
          <cell r="C525">
            <v>1</v>
          </cell>
        </row>
        <row r="526">
          <cell r="A526" t="str">
            <v>EXPOJP2007</v>
          </cell>
          <cell r="B526" t="str">
            <v>4.60*</v>
          </cell>
          <cell r="C526">
            <v>1</v>
          </cell>
        </row>
        <row r="527">
          <cell r="A527" t="str">
            <v>EXPOJP2008</v>
          </cell>
          <cell r="B527" t="str">
            <v>5.10*</v>
          </cell>
          <cell r="C527">
            <v>1</v>
          </cell>
        </row>
        <row r="528">
          <cell r="A528" t="str">
            <v>EXPONO1996</v>
          </cell>
          <cell r="B528">
            <v>44105</v>
          </cell>
          <cell r="C528">
            <v>0</v>
          </cell>
        </row>
        <row r="529">
          <cell r="A529" t="str">
            <v>EXPONO1997</v>
          </cell>
          <cell r="B529">
            <v>25750</v>
          </cell>
          <cell r="C529">
            <v>0</v>
          </cell>
        </row>
        <row r="530">
          <cell r="A530" t="str">
            <v>EXPONO1998</v>
          </cell>
          <cell r="B530" t="str">
            <v>0.60</v>
          </cell>
          <cell r="C530">
            <v>0</v>
          </cell>
        </row>
        <row r="531">
          <cell r="A531" t="str">
            <v>EXPONO1999</v>
          </cell>
          <cell r="B531">
            <v>29252</v>
          </cell>
          <cell r="C531">
            <v>0</v>
          </cell>
        </row>
        <row r="532">
          <cell r="A532" t="str">
            <v>EXPONO2000</v>
          </cell>
          <cell r="B532" t="str">
            <v>4.00</v>
          </cell>
          <cell r="C532">
            <v>0</v>
          </cell>
        </row>
        <row r="533">
          <cell r="A533" t="str">
            <v>EXPONO2001</v>
          </cell>
          <cell r="B533" t="str">
            <v>5.00</v>
          </cell>
          <cell r="C533">
            <v>0</v>
          </cell>
        </row>
        <row r="534">
          <cell r="A534" t="str">
            <v>EXPONO2002</v>
          </cell>
          <cell r="B534" t="str">
            <v>-0.80</v>
          </cell>
          <cell r="C534">
            <v>0</v>
          </cell>
        </row>
        <row r="535">
          <cell r="A535" t="str">
            <v>EXPONO2003</v>
          </cell>
          <cell r="B535" t="str">
            <v>0.20</v>
          </cell>
          <cell r="C535">
            <v>0</v>
          </cell>
        </row>
        <row r="536">
          <cell r="A536" t="str">
            <v>EXPONO2004</v>
          </cell>
          <cell r="B536" t="str">
            <v>0.60</v>
          </cell>
          <cell r="C536">
            <v>0</v>
          </cell>
        </row>
        <row r="537">
          <cell r="A537" t="str">
            <v>EXPONO2005</v>
          </cell>
          <cell r="B537" t="str">
            <v>0.80</v>
          </cell>
          <cell r="C537">
            <v>0</v>
          </cell>
        </row>
        <row r="538">
          <cell r="A538" t="str">
            <v>EXPONO2006</v>
          </cell>
          <cell r="B538" t="str">
            <v>2.20*</v>
          </cell>
          <cell r="C538">
            <v>1</v>
          </cell>
        </row>
        <row r="539">
          <cell r="A539" t="str">
            <v>EXPONO2007</v>
          </cell>
          <cell r="B539" t="str">
            <v>3.10*</v>
          </cell>
          <cell r="C539">
            <v>1</v>
          </cell>
        </row>
        <row r="540">
          <cell r="A540" t="str">
            <v>EXPONO2008</v>
          </cell>
          <cell r="B540" t="str">
            <v>3.30*</v>
          </cell>
          <cell r="C540">
            <v>1</v>
          </cell>
        </row>
        <row r="541">
          <cell r="A541" t="str">
            <v>EXPOSE1996</v>
          </cell>
          <cell r="B541" t="str">
            <v>4.00</v>
          </cell>
          <cell r="C541">
            <v>0</v>
          </cell>
        </row>
        <row r="542">
          <cell r="A542" t="str">
            <v>EXPOSE1997</v>
          </cell>
          <cell r="B542" t="str">
            <v>13.30</v>
          </cell>
          <cell r="C542">
            <v>0</v>
          </cell>
        </row>
        <row r="543">
          <cell r="A543" t="str">
            <v>EXPOSE1998</v>
          </cell>
          <cell r="B543">
            <v>18476</v>
          </cell>
          <cell r="C543">
            <v>0</v>
          </cell>
        </row>
        <row r="544">
          <cell r="A544" t="str">
            <v>EXPOSE1999</v>
          </cell>
          <cell r="B544">
            <v>25750</v>
          </cell>
          <cell r="C544">
            <v>0</v>
          </cell>
        </row>
        <row r="545">
          <cell r="A545" t="str">
            <v>EXPOSE2000</v>
          </cell>
          <cell r="B545">
            <v>11263</v>
          </cell>
          <cell r="C545">
            <v>0</v>
          </cell>
        </row>
        <row r="546">
          <cell r="A546" t="str">
            <v>EXPOSE2001</v>
          </cell>
          <cell r="B546" t="str">
            <v>0.90</v>
          </cell>
          <cell r="C546">
            <v>0</v>
          </cell>
        </row>
        <row r="547">
          <cell r="A547" t="str">
            <v>EXPOSE2002</v>
          </cell>
          <cell r="B547" t="str">
            <v>0.90</v>
          </cell>
          <cell r="C547">
            <v>0</v>
          </cell>
        </row>
        <row r="548">
          <cell r="A548" t="str">
            <v>EXPOSE2003</v>
          </cell>
          <cell r="B548">
            <v>14702</v>
          </cell>
          <cell r="C548">
            <v>0</v>
          </cell>
        </row>
        <row r="549">
          <cell r="A549" t="str">
            <v>EXPOSE2004</v>
          </cell>
          <cell r="B549">
            <v>25842</v>
          </cell>
          <cell r="C549">
            <v>0</v>
          </cell>
        </row>
        <row r="550">
          <cell r="A550" t="str">
            <v>EXPOSE2005</v>
          </cell>
          <cell r="B550">
            <v>22068</v>
          </cell>
          <cell r="C550">
            <v>0</v>
          </cell>
        </row>
        <row r="551">
          <cell r="A551" t="str">
            <v>EXPOSE2006</v>
          </cell>
          <cell r="B551" t="str">
            <v>8.10*</v>
          </cell>
          <cell r="C551">
            <v>1</v>
          </cell>
        </row>
        <row r="552">
          <cell r="A552" t="str">
            <v>EXPOSE2007</v>
          </cell>
          <cell r="B552" t="str">
            <v>5.60*</v>
          </cell>
          <cell r="C552">
            <v>1</v>
          </cell>
        </row>
        <row r="553">
          <cell r="A553" t="str">
            <v>EXPOSE2008</v>
          </cell>
          <cell r="B553" t="str">
            <v>5.20*</v>
          </cell>
          <cell r="C553">
            <v>1</v>
          </cell>
        </row>
        <row r="554">
          <cell r="A554" t="str">
            <v>EXPOSP1996</v>
          </cell>
          <cell r="B554">
            <v>14885</v>
          </cell>
          <cell r="C554">
            <v>0</v>
          </cell>
        </row>
        <row r="555">
          <cell r="A555" t="str">
            <v>EXPOSP1997</v>
          </cell>
          <cell r="B555" t="str">
            <v>15.30</v>
          </cell>
          <cell r="C555">
            <v>0</v>
          </cell>
        </row>
        <row r="556">
          <cell r="A556" t="str">
            <v>EXPOSP1998</v>
          </cell>
          <cell r="B556">
            <v>18476</v>
          </cell>
          <cell r="C556">
            <v>0</v>
          </cell>
        </row>
        <row r="557">
          <cell r="A557" t="str">
            <v>EXPOSP1999</v>
          </cell>
          <cell r="B557">
            <v>14793</v>
          </cell>
          <cell r="C557">
            <v>0</v>
          </cell>
        </row>
        <row r="558">
          <cell r="A558" t="str">
            <v>EXPOSP2000</v>
          </cell>
          <cell r="B558">
            <v>11232</v>
          </cell>
          <cell r="C558">
            <v>0</v>
          </cell>
        </row>
        <row r="559">
          <cell r="A559" t="str">
            <v>EXPOSP2001</v>
          </cell>
          <cell r="B559">
            <v>38994</v>
          </cell>
          <cell r="C559">
            <v>0</v>
          </cell>
        </row>
        <row r="560">
          <cell r="A560" t="str">
            <v>EXPOSP2002</v>
          </cell>
          <cell r="B560">
            <v>29221</v>
          </cell>
          <cell r="C560">
            <v>0</v>
          </cell>
        </row>
        <row r="561">
          <cell r="A561" t="str">
            <v>EXPOSP2003</v>
          </cell>
          <cell r="B561">
            <v>21976</v>
          </cell>
          <cell r="C561">
            <v>0</v>
          </cell>
        </row>
        <row r="562">
          <cell r="A562" t="str">
            <v>EXPOSP2004</v>
          </cell>
          <cell r="B562">
            <v>11018</v>
          </cell>
          <cell r="C562">
            <v>0</v>
          </cell>
        </row>
        <row r="563">
          <cell r="A563" t="str">
            <v>EXPOSP2005</v>
          </cell>
          <cell r="B563" t="str">
            <v>1.20*</v>
          </cell>
          <cell r="C563">
            <v>1</v>
          </cell>
        </row>
        <row r="564">
          <cell r="A564" t="str">
            <v>EXPOSP2006</v>
          </cell>
          <cell r="B564" t="str">
            <v>7.70*</v>
          </cell>
          <cell r="C564">
            <v>1</v>
          </cell>
        </row>
        <row r="565">
          <cell r="A565" t="str">
            <v>EXPOSP2007</v>
          </cell>
          <cell r="B565" t="str">
            <v>6.90*</v>
          </cell>
          <cell r="C565">
            <v>1</v>
          </cell>
        </row>
        <row r="566">
          <cell r="A566" t="str">
            <v>EXPOSP2008</v>
          </cell>
          <cell r="B566" t="str">
            <v>6.40*</v>
          </cell>
          <cell r="C566">
            <v>1</v>
          </cell>
        </row>
        <row r="567">
          <cell r="A567" t="str">
            <v>EXPOUK1996</v>
          </cell>
          <cell r="B567">
            <v>18445</v>
          </cell>
          <cell r="C567">
            <v>0</v>
          </cell>
        </row>
        <row r="568">
          <cell r="A568" t="str">
            <v>EXPOUK1997</v>
          </cell>
          <cell r="B568">
            <v>25781</v>
          </cell>
          <cell r="C568">
            <v>0</v>
          </cell>
        </row>
        <row r="569">
          <cell r="A569" t="str">
            <v>EXPOUK1998</v>
          </cell>
          <cell r="B569">
            <v>25600</v>
          </cell>
          <cell r="C569">
            <v>0</v>
          </cell>
        </row>
        <row r="570">
          <cell r="A570" t="str">
            <v>EXPOUK1999</v>
          </cell>
          <cell r="B570" t="str">
            <v>-1.70*</v>
          </cell>
          <cell r="C570">
            <v>1</v>
          </cell>
        </row>
        <row r="571">
          <cell r="A571" t="str">
            <v>EXPOUK2000</v>
          </cell>
          <cell r="B571" t="str">
            <v>3.30*</v>
          </cell>
          <cell r="C571">
            <v>1</v>
          </cell>
        </row>
        <row r="572">
          <cell r="A572" t="str">
            <v>EXPOUK2001</v>
          </cell>
          <cell r="B572" t="str">
            <v>4.80*</v>
          </cell>
          <cell r="C572">
            <v>1</v>
          </cell>
        </row>
        <row r="573">
          <cell r="A573" t="str">
            <v>EXPOUS1996</v>
          </cell>
          <cell r="B573">
            <v>44044</v>
          </cell>
          <cell r="C573">
            <v>0</v>
          </cell>
        </row>
        <row r="574">
          <cell r="A574" t="str">
            <v>EXPOUS1997</v>
          </cell>
          <cell r="B574" t="str">
            <v>12.00</v>
          </cell>
          <cell r="C574">
            <v>0</v>
          </cell>
        </row>
        <row r="575">
          <cell r="A575" t="str">
            <v>EXPOUS1998</v>
          </cell>
          <cell r="B575">
            <v>18295</v>
          </cell>
          <cell r="C575">
            <v>0</v>
          </cell>
        </row>
        <row r="576">
          <cell r="A576" t="str">
            <v>EXPOUS1999</v>
          </cell>
          <cell r="B576">
            <v>11049</v>
          </cell>
          <cell r="C576">
            <v>0</v>
          </cell>
        </row>
        <row r="577">
          <cell r="A577" t="str">
            <v>EXPOUS2000</v>
          </cell>
          <cell r="B577">
            <v>29434</v>
          </cell>
          <cell r="C577">
            <v>0</v>
          </cell>
        </row>
        <row r="578">
          <cell r="A578" t="str">
            <v>EXPOUS2001</v>
          </cell>
          <cell r="B578" t="str">
            <v>-5.30</v>
          </cell>
          <cell r="C578">
            <v>0</v>
          </cell>
        </row>
        <row r="579">
          <cell r="A579" t="str">
            <v>EXPOUS2002</v>
          </cell>
          <cell r="B579" t="str">
            <v>-2.00</v>
          </cell>
          <cell r="C579">
            <v>0</v>
          </cell>
        </row>
        <row r="580">
          <cell r="A580" t="str">
            <v>EXPOUS2003</v>
          </cell>
          <cell r="B580">
            <v>10959</v>
          </cell>
          <cell r="C580">
            <v>0</v>
          </cell>
        </row>
        <row r="581">
          <cell r="A581" t="str">
            <v>EXPOUS2004</v>
          </cell>
          <cell r="B581">
            <v>44075</v>
          </cell>
          <cell r="C581">
            <v>0</v>
          </cell>
        </row>
        <row r="582">
          <cell r="A582" t="str">
            <v>EXPOUS2005</v>
          </cell>
          <cell r="B582">
            <v>29373</v>
          </cell>
          <cell r="C582">
            <v>0</v>
          </cell>
        </row>
        <row r="583">
          <cell r="A583" t="str">
            <v>EXPOUS2006</v>
          </cell>
          <cell r="B583" t="str">
            <v>8.70*</v>
          </cell>
          <cell r="C583">
            <v>1</v>
          </cell>
        </row>
        <row r="584">
          <cell r="A584" t="str">
            <v>EXPOUS2007</v>
          </cell>
          <cell r="B584" t="str">
            <v>6.40*</v>
          </cell>
          <cell r="C584">
            <v>1</v>
          </cell>
        </row>
        <row r="585">
          <cell r="A585" t="str">
            <v>EXPOUS2008</v>
          </cell>
          <cell r="B585" t="str">
            <v>5.70*</v>
          </cell>
          <cell r="C585">
            <v>1</v>
          </cell>
        </row>
        <row r="586">
          <cell r="A586" t="str">
            <v>GDPMNO1996</v>
          </cell>
          <cell r="B586">
            <v>43922</v>
          </cell>
          <cell r="C586">
            <v>0</v>
          </cell>
        </row>
        <row r="587">
          <cell r="A587" t="str">
            <v>GDPMNO1997</v>
          </cell>
          <cell r="B587">
            <v>32964</v>
          </cell>
          <cell r="C587">
            <v>0</v>
          </cell>
        </row>
        <row r="588">
          <cell r="A588" t="str">
            <v>GDPMNO1998</v>
          </cell>
          <cell r="B588">
            <v>38994</v>
          </cell>
          <cell r="C588">
            <v>0</v>
          </cell>
        </row>
        <row r="589">
          <cell r="A589" t="str">
            <v>GDPMNO1999</v>
          </cell>
          <cell r="B589">
            <v>25600</v>
          </cell>
          <cell r="C589">
            <v>0</v>
          </cell>
        </row>
        <row r="590">
          <cell r="A590" t="str">
            <v>GDPMNO2000</v>
          </cell>
          <cell r="B590">
            <v>18295</v>
          </cell>
          <cell r="C590">
            <v>0</v>
          </cell>
        </row>
        <row r="591">
          <cell r="A591" t="str">
            <v>GDPMNO2001</v>
          </cell>
          <cell r="B591">
            <v>38992</v>
          </cell>
          <cell r="C591">
            <v>0</v>
          </cell>
        </row>
        <row r="592">
          <cell r="A592" t="str">
            <v>GDPMNO2002</v>
          </cell>
          <cell r="B592">
            <v>14611</v>
          </cell>
          <cell r="C592">
            <v>0</v>
          </cell>
        </row>
        <row r="593">
          <cell r="A593" t="str">
            <v>GDPMNO2003</v>
          </cell>
          <cell r="B593">
            <v>14611</v>
          </cell>
          <cell r="C593">
            <v>0</v>
          </cell>
        </row>
        <row r="594">
          <cell r="A594" t="str">
            <v>GDPMNO2004</v>
          </cell>
          <cell r="B594">
            <v>29281</v>
          </cell>
          <cell r="C594">
            <v>0</v>
          </cell>
        </row>
        <row r="595">
          <cell r="A595" t="str">
            <v>GDPMNO2005</v>
          </cell>
          <cell r="B595">
            <v>25628</v>
          </cell>
          <cell r="C595">
            <v>0</v>
          </cell>
        </row>
        <row r="596">
          <cell r="A596" t="str">
            <v>GDPMNO2006</v>
          </cell>
          <cell r="B596" t="str">
            <v>3.60*</v>
          </cell>
          <cell r="C596">
            <v>1</v>
          </cell>
        </row>
        <row r="597">
          <cell r="A597" t="str">
            <v>GDPMNO2007</v>
          </cell>
          <cell r="B597" t="str">
            <v>2.70*</v>
          </cell>
          <cell r="C597">
            <v>1</v>
          </cell>
        </row>
        <row r="598">
          <cell r="A598" t="str">
            <v>GDPMNO2008</v>
          </cell>
          <cell r="B598" t="str">
            <v>2.30*</v>
          </cell>
          <cell r="C598">
            <v>1</v>
          </cell>
        </row>
        <row r="599">
          <cell r="A599" t="str">
            <v>GDPXASIA1996</v>
          </cell>
          <cell r="B599">
            <v>25750</v>
          </cell>
          <cell r="C599">
            <v>0</v>
          </cell>
        </row>
        <row r="600">
          <cell r="A600" t="str">
            <v>GDPXASIA1997</v>
          </cell>
          <cell r="B600">
            <v>14763</v>
          </cell>
          <cell r="C600">
            <v>0</v>
          </cell>
        </row>
        <row r="601">
          <cell r="A601" t="str">
            <v>GDPXASIA1998</v>
          </cell>
          <cell r="B601" t="str">
            <v>0.60</v>
          </cell>
          <cell r="C601">
            <v>0</v>
          </cell>
        </row>
        <row r="602">
          <cell r="A602" t="str">
            <v>GDPXASIA1999</v>
          </cell>
          <cell r="B602">
            <v>32295</v>
          </cell>
          <cell r="C602">
            <v>0</v>
          </cell>
        </row>
        <row r="603">
          <cell r="A603" t="str">
            <v>GDPXASIA2000</v>
          </cell>
          <cell r="B603">
            <v>38997</v>
          </cell>
          <cell r="C603">
            <v>0</v>
          </cell>
        </row>
        <row r="604">
          <cell r="A604" t="str">
            <v>GDPXASIA2001</v>
          </cell>
          <cell r="B604">
            <v>42887</v>
          </cell>
          <cell r="C604">
            <v>0</v>
          </cell>
        </row>
        <row r="605">
          <cell r="A605" t="str">
            <v>GDPXASIA2002</v>
          </cell>
          <cell r="B605">
            <v>34851</v>
          </cell>
          <cell r="C605">
            <v>0</v>
          </cell>
        </row>
        <row r="606">
          <cell r="A606" t="str">
            <v>GDPXASIA2003</v>
          </cell>
          <cell r="B606">
            <v>11902</v>
          </cell>
          <cell r="C606">
            <v>0</v>
          </cell>
        </row>
        <row r="607">
          <cell r="A607" t="str">
            <v>GDPXASIA2004</v>
          </cell>
          <cell r="B607">
            <v>26512</v>
          </cell>
          <cell r="C607">
            <v>0</v>
          </cell>
        </row>
        <row r="608">
          <cell r="A608" t="str">
            <v>GDPXASIA2005</v>
          </cell>
          <cell r="B608">
            <v>15554</v>
          </cell>
          <cell r="C608">
            <v>0</v>
          </cell>
        </row>
        <row r="609">
          <cell r="A609" t="str">
            <v>GDPXASIA2006</v>
          </cell>
          <cell r="B609" t="str">
            <v>8.55*</v>
          </cell>
          <cell r="C609">
            <v>1</v>
          </cell>
        </row>
        <row r="610">
          <cell r="A610" t="str">
            <v>GDPXASIA2007</v>
          </cell>
          <cell r="B610" t="str">
            <v>6.06*</v>
          </cell>
          <cell r="C610">
            <v>1</v>
          </cell>
        </row>
        <row r="611">
          <cell r="A611" t="str">
            <v>GDPXASIA2008</v>
          </cell>
          <cell r="B611" t="str">
            <v>6.87*</v>
          </cell>
          <cell r="C611">
            <v>1</v>
          </cell>
        </row>
        <row r="612">
          <cell r="A612" t="str">
            <v>GDPXCCCP1996</v>
          </cell>
          <cell r="B612" t="str">
            <v>-3.60</v>
          </cell>
          <cell r="C612">
            <v>0</v>
          </cell>
        </row>
        <row r="613">
          <cell r="A613" t="str">
            <v>GDPXCCCP1997</v>
          </cell>
          <cell r="B613">
            <v>14611</v>
          </cell>
          <cell r="C613">
            <v>0</v>
          </cell>
        </row>
        <row r="614">
          <cell r="A614" t="str">
            <v>GDPXCCCP1998</v>
          </cell>
          <cell r="B614" t="str">
            <v>-5.30</v>
          </cell>
          <cell r="C614">
            <v>0</v>
          </cell>
        </row>
        <row r="615">
          <cell r="A615" t="str">
            <v>GDPXCCCP1999</v>
          </cell>
          <cell r="B615">
            <v>14763</v>
          </cell>
          <cell r="C615">
            <v>0</v>
          </cell>
        </row>
        <row r="616">
          <cell r="A616" t="str">
            <v>GDPXCCCP2000</v>
          </cell>
          <cell r="B616" t="str">
            <v>10.00</v>
          </cell>
          <cell r="C616">
            <v>0</v>
          </cell>
        </row>
        <row r="617">
          <cell r="A617" t="str">
            <v>GDPXCCCP2001</v>
          </cell>
          <cell r="B617">
            <v>38995</v>
          </cell>
          <cell r="C617">
            <v>0</v>
          </cell>
        </row>
        <row r="618">
          <cell r="A618" t="str">
            <v>GDPXCCCP2002</v>
          </cell>
          <cell r="B618">
            <v>25659</v>
          </cell>
          <cell r="C618">
            <v>0</v>
          </cell>
        </row>
        <row r="619">
          <cell r="A619" t="str">
            <v>GDPXCCCP2003</v>
          </cell>
          <cell r="B619">
            <v>45839</v>
          </cell>
          <cell r="C619">
            <v>0</v>
          </cell>
        </row>
        <row r="620">
          <cell r="A620" t="str">
            <v>GDPXCCCP2004</v>
          </cell>
          <cell r="B620">
            <v>42552</v>
          </cell>
          <cell r="C620">
            <v>0</v>
          </cell>
        </row>
        <row r="621">
          <cell r="A621" t="str">
            <v>GDPXCCCP2005</v>
          </cell>
          <cell r="B621">
            <v>15128</v>
          </cell>
          <cell r="C621">
            <v>0</v>
          </cell>
        </row>
        <row r="622">
          <cell r="A622" t="str">
            <v>GDPXCCCP2006</v>
          </cell>
          <cell r="B622" t="str">
            <v>5.74*</v>
          </cell>
          <cell r="C622">
            <v>1</v>
          </cell>
        </row>
        <row r="623">
          <cell r="A623" t="str">
            <v>GDPXCCCP2007</v>
          </cell>
          <cell r="B623" t="str">
            <v>4.88*</v>
          </cell>
          <cell r="C623">
            <v>1</v>
          </cell>
        </row>
        <row r="624">
          <cell r="A624" t="str">
            <v>GDPXCCCP2008</v>
          </cell>
          <cell r="B624" t="str">
            <v>4.57*</v>
          </cell>
          <cell r="C624">
            <v>1</v>
          </cell>
        </row>
        <row r="625">
          <cell r="A625" t="str">
            <v>GDPXDE1996</v>
          </cell>
          <cell r="B625" t="str">
            <v>0.80</v>
          </cell>
          <cell r="C625">
            <v>0</v>
          </cell>
        </row>
        <row r="626">
          <cell r="A626" t="str">
            <v>GDPXDE1997</v>
          </cell>
          <cell r="B626">
            <v>18264</v>
          </cell>
          <cell r="C626">
            <v>0</v>
          </cell>
        </row>
        <row r="627">
          <cell r="A627" t="str">
            <v>GDPXDE1998</v>
          </cell>
          <cell r="B627">
            <v>29221</v>
          </cell>
          <cell r="C627">
            <v>0</v>
          </cell>
        </row>
        <row r="628">
          <cell r="A628" t="str">
            <v>GDPXDE1999</v>
          </cell>
          <cell r="B628">
            <v>32874</v>
          </cell>
          <cell r="C628">
            <v>0</v>
          </cell>
        </row>
        <row r="629">
          <cell r="A629" t="str">
            <v>GDPXDE2000</v>
          </cell>
          <cell r="B629">
            <v>18323</v>
          </cell>
          <cell r="C629">
            <v>0</v>
          </cell>
        </row>
        <row r="630">
          <cell r="A630" t="str">
            <v>GDPXDE2001</v>
          </cell>
          <cell r="B630">
            <v>14611</v>
          </cell>
          <cell r="C630">
            <v>0</v>
          </cell>
        </row>
        <row r="631">
          <cell r="A631" t="str">
            <v>GDPXDE2002</v>
          </cell>
          <cell r="B631" t="str">
            <v>0.10</v>
          </cell>
          <cell r="C631">
            <v>0</v>
          </cell>
        </row>
        <row r="632">
          <cell r="A632" t="str">
            <v>GDPXDE2003</v>
          </cell>
          <cell r="B632" t="str">
            <v>-0.20</v>
          </cell>
          <cell r="C632">
            <v>0</v>
          </cell>
        </row>
        <row r="633">
          <cell r="A633" t="str">
            <v>GDPXDE2004</v>
          </cell>
          <cell r="B633">
            <v>38991</v>
          </cell>
          <cell r="C633">
            <v>0</v>
          </cell>
        </row>
        <row r="634">
          <cell r="A634" t="str">
            <v>GDPXDE2005</v>
          </cell>
          <cell r="B634" t="str">
            <v>1.10*</v>
          </cell>
          <cell r="C634">
            <v>1</v>
          </cell>
        </row>
        <row r="635">
          <cell r="A635" t="str">
            <v>GDPXDE2006</v>
          </cell>
          <cell r="B635" t="str">
            <v>2.70*</v>
          </cell>
          <cell r="C635">
            <v>1</v>
          </cell>
        </row>
        <row r="636">
          <cell r="A636" t="str">
            <v>GDPXDE2007</v>
          </cell>
          <cell r="B636" t="str">
            <v>3.10*</v>
          </cell>
          <cell r="C636">
            <v>1</v>
          </cell>
        </row>
        <row r="637">
          <cell r="A637" t="str">
            <v>GDPXDE2008</v>
          </cell>
          <cell r="B637" t="str">
            <v>2.80*</v>
          </cell>
          <cell r="C637">
            <v>1</v>
          </cell>
        </row>
        <row r="638">
          <cell r="A638" t="str">
            <v>GDPXDK1996</v>
          </cell>
          <cell r="B638">
            <v>18295</v>
          </cell>
          <cell r="C638">
            <v>0</v>
          </cell>
        </row>
        <row r="639">
          <cell r="A639" t="str">
            <v>GDPXDK1997</v>
          </cell>
          <cell r="B639" t="str">
            <v>3.00</v>
          </cell>
          <cell r="C639">
            <v>0</v>
          </cell>
        </row>
        <row r="640">
          <cell r="A640" t="str">
            <v>GDPXDK1998</v>
          </cell>
          <cell r="B640">
            <v>18295</v>
          </cell>
          <cell r="C640">
            <v>0</v>
          </cell>
        </row>
        <row r="641">
          <cell r="A641" t="str">
            <v>GDPXDK1999</v>
          </cell>
          <cell r="B641">
            <v>29252</v>
          </cell>
          <cell r="C641">
            <v>0</v>
          </cell>
        </row>
        <row r="642">
          <cell r="A642" t="str">
            <v>GDPXDK2000</v>
          </cell>
          <cell r="B642">
            <v>11018</v>
          </cell>
          <cell r="C642">
            <v>0</v>
          </cell>
        </row>
        <row r="643">
          <cell r="A643" t="str">
            <v>GDPXDK2001</v>
          </cell>
          <cell r="B643" t="str">
            <v>0.70</v>
          </cell>
          <cell r="C643">
            <v>0</v>
          </cell>
        </row>
        <row r="644">
          <cell r="A644" t="str">
            <v>GDPXDK2002</v>
          </cell>
          <cell r="B644" t="str">
            <v>0.60</v>
          </cell>
          <cell r="C644">
            <v>0</v>
          </cell>
        </row>
        <row r="645">
          <cell r="A645" t="str">
            <v>GDPXDK2003</v>
          </cell>
          <cell r="B645" t="str">
            <v>0.70</v>
          </cell>
          <cell r="C645">
            <v>0</v>
          </cell>
        </row>
        <row r="646">
          <cell r="A646" t="str">
            <v>GDPXDK2004</v>
          </cell>
          <cell r="B646">
            <v>25569</v>
          </cell>
          <cell r="C646">
            <v>0</v>
          </cell>
        </row>
        <row r="647">
          <cell r="A647" t="str">
            <v>GDPXDK2005</v>
          </cell>
          <cell r="B647">
            <v>14671</v>
          </cell>
          <cell r="C647">
            <v>0</v>
          </cell>
        </row>
        <row r="648">
          <cell r="A648" t="str">
            <v>GDPXDK2006</v>
          </cell>
          <cell r="B648" t="str">
            <v>3.30*</v>
          </cell>
          <cell r="C648">
            <v>1</v>
          </cell>
        </row>
        <row r="649">
          <cell r="A649" t="str">
            <v>GDPXDK2007</v>
          </cell>
          <cell r="B649" t="str">
            <v>2.70*</v>
          </cell>
          <cell r="C649">
            <v>1</v>
          </cell>
        </row>
        <row r="650">
          <cell r="A650" t="str">
            <v>GDPXDK2008</v>
          </cell>
          <cell r="B650" t="str">
            <v>2.50*</v>
          </cell>
          <cell r="C650">
            <v>1</v>
          </cell>
        </row>
        <row r="651">
          <cell r="A651" t="str">
            <v>GDPXEEUR1996</v>
          </cell>
          <cell r="B651">
            <v>43922</v>
          </cell>
          <cell r="C651">
            <v>0</v>
          </cell>
        </row>
        <row r="652">
          <cell r="A652" t="str">
            <v>GDPXEEUR1997</v>
          </cell>
          <cell r="B652">
            <v>14671</v>
          </cell>
          <cell r="C652">
            <v>0</v>
          </cell>
        </row>
        <row r="653">
          <cell r="A653" t="str">
            <v>GDPXEEUR1998</v>
          </cell>
          <cell r="B653">
            <v>29252</v>
          </cell>
          <cell r="C653">
            <v>0</v>
          </cell>
        </row>
        <row r="654">
          <cell r="A654" t="str">
            <v>GDPXEEUR1999</v>
          </cell>
          <cell r="B654">
            <v>26724</v>
          </cell>
          <cell r="C654">
            <v>0</v>
          </cell>
        </row>
        <row r="655">
          <cell r="A655" t="str">
            <v>GDPXEEUR2000</v>
          </cell>
          <cell r="B655">
            <v>16163</v>
          </cell>
          <cell r="C655">
            <v>0</v>
          </cell>
        </row>
        <row r="656">
          <cell r="A656" t="str">
            <v>GDPXEEUR2001</v>
          </cell>
          <cell r="B656">
            <v>38809</v>
          </cell>
          <cell r="C656">
            <v>0</v>
          </cell>
        </row>
        <row r="657">
          <cell r="A657" t="str">
            <v>GDPXEEUR2002</v>
          </cell>
          <cell r="B657">
            <v>36161</v>
          </cell>
          <cell r="C657">
            <v>0</v>
          </cell>
        </row>
        <row r="658">
          <cell r="A658" t="str">
            <v>GDPXEEUR2003</v>
          </cell>
          <cell r="B658">
            <v>24532</v>
          </cell>
          <cell r="C658">
            <v>0</v>
          </cell>
        </row>
        <row r="659">
          <cell r="A659" t="str">
            <v>GDPXEEUR2004</v>
          </cell>
          <cell r="B659">
            <v>38812</v>
          </cell>
          <cell r="C659">
            <v>0</v>
          </cell>
        </row>
        <row r="660">
          <cell r="A660" t="str">
            <v>GDPXEEUR2005</v>
          </cell>
          <cell r="B660">
            <v>41365</v>
          </cell>
          <cell r="C660">
            <v>0</v>
          </cell>
        </row>
        <row r="661">
          <cell r="A661" t="str">
            <v>GDPXEEUR2006</v>
          </cell>
          <cell r="B661" t="str">
            <v>5.06*</v>
          </cell>
          <cell r="C661">
            <v>1</v>
          </cell>
        </row>
        <row r="662">
          <cell r="A662" t="str">
            <v>GDPXEEUR2007</v>
          </cell>
          <cell r="B662" t="str">
            <v>4.48*</v>
          </cell>
          <cell r="C662">
            <v>1</v>
          </cell>
        </row>
        <row r="663">
          <cell r="A663" t="str">
            <v>GDPXEEUR2008</v>
          </cell>
          <cell r="B663" t="str">
            <v>2.73*</v>
          </cell>
          <cell r="C663">
            <v>1</v>
          </cell>
        </row>
        <row r="664">
          <cell r="A664" t="str">
            <v>GDPXEMER1996</v>
          </cell>
          <cell r="B664">
            <v>11079</v>
          </cell>
          <cell r="C664">
            <v>0</v>
          </cell>
        </row>
        <row r="665">
          <cell r="A665" t="str">
            <v>GDPXEMER1997</v>
          </cell>
          <cell r="B665">
            <v>14732</v>
          </cell>
          <cell r="C665">
            <v>0</v>
          </cell>
        </row>
        <row r="666">
          <cell r="A666" t="str">
            <v>GDPXEMER1998</v>
          </cell>
          <cell r="B666" t="str">
            <v>0.60</v>
          </cell>
          <cell r="C666">
            <v>0</v>
          </cell>
        </row>
        <row r="667">
          <cell r="A667" t="str">
            <v>GDPXEMER1999</v>
          </cell>
          <cell r="B667">
            <v>32994</v>
          </cell>
          <cell r="C667">
            <v>0</v>
          </cell>
        </row>
        <row r="668">
          <cell r="A668" t="str">
            <v>GDPXEMER2000</v>
          </cell>
          <cell r="B668">
            <v>29373</v>
          </cell>
          <cell r="C668">
            <v>0</v>
          </cell>
        </row>
        <row r="669">
          <cell r="A669" t="str">
            <v>GDPXEMER2001</v>
          </cell>
          <cell r="B669">
            <v>38873</v>
          </cell>
          <cell r="C669">
            <v>0</v>
          </cell>
        </row>
        <row r="670">
          <cell r="A670" t="str">
            <v>GDPXEMER2002</v>
          </cell>
          <cell r="B670">
            <v>20210</v>
          </cell>
          <cell r="C670">
            <v>0</v>
          </cell>
        </row>
        <row r="671">
          <cell r="A671" t="str">
            <v>GDPXEMER2003</v>
          </cell>
          <cell r="B671">
            <v>44743</v>
          </cell>
          <cell r="C671">
            <v>0</v>
          </cell>
        </row>
        <row r="672">
          <cell r="A672" t="str">
            <v>GDPXEMER2004</v>
          </cell>
          <cell r="B672" t="str">
            <v>8.00</v>
          </cell>
          <cell r="C672">
            <v>0</v>
          </cell>
        </row>
        <row r="673">
          <cell r="A673" t="str">
            <v>GDPXEMER2005</v>
          </cell>
          <cell r="B673">
            <v>16984</v>
          </cell>
          <cell r="C673">
            <v>0</v>
          </cell>
        </row>
        <row r="674">
          <cell r="A674" t="str">
            <v>GDPXEMER2006</v>
          </cell>
          <cell r="B674" t="str">
            <v>7.57*</v>
          </cell>
          <cell r="C674">
            <v>1</v>
          </cell>
        </row>
        <row r="675">
          <cell r="A675" t="str">
            <v>GDPXEMER2007</v>
          </cell>
          <cell r="B675" t="str">
            <v>5.60*</v>
          </cell>
          <cell r="C675">
            <v>1</v>
          </cell>
        </row>
        <row r="676">
          <cell r="A676" t="str">
            <v>GDPXEMER2008</v>
          </cell>
          <cell r="B676" t="str">
            <v>5.99*</v>
          </cell>
          <cell r="C676">
            <v>1</v>
          </cell>
        </row>
        <row r="677">
          <cell r="A677" t="str">
            <v>GDPXEU111996</v>
          </cell>
          <cell r="B677">
            <v>14611</v>
          </cell>
          <cell r="C677">
            <v>0</v>
          </cell>
        </row>
        <row r="678">
          <cell r="A678" t="str">
            <v>GDPXEU111997</v>
          </cell>
          <cell r="B678">
            <v>10990</v>
          </cell>
          <cell r="C678">
            <v>0</v>
          </cell>
        </row>
        <row r="679">
          <cell r="A679" t="str">
            <v>GDPXEU111998</v>
          </cell>
          <cell r="B679">
            <v>29252</v>
          </cell>
          <cell r="C679">
            <v>0</v>
          </cell>
        </row>
        <row r="680">
          <cell r="A680" t="str">
            <v>GDPXEU111999</v>
          </cell>
          <cell r="B680">
            <v>32905</v>
          </cell>
          <cell r="C680">
            <v>0</v>
          </cell>
        </row>
        <row r="681">
          <cell r="A681" t="str">
            <v>GDPXEU112000</v>
          </cell>
          <cell r="B681" t="str">
            <v>4.00</v>
          </cell>
          <cell r="C681">
            <v>0</v>
          </cell>
        </row>
        <row r="682">
          <cell r="A682" t="str">
            <v>GDPXEU112001</v>
          </cell>
          <cell r="B682">
            <v>32874</v>
          </cell>
          <cell r="C682">
            <v>0</v>
          </cell>
        </row>
        <row r="683">
          <cell r="A683" t="str">
            <v>GDPXEU112002</v>
          </cell>
          <cell r="B683" t="str">
            <v>0.90</v>
          </cell>
          <cell r="C683">
            <v>0</v>
          </cell>
        </row>
        <row r="684">
          <cell r="A684" t="str">
            <v>GDPXEU112003</v>
          </cell>
          <cell r="B684" t="str">
            <v>0.80</v>
          </cell>
          <cell r="C684">
            <v>0</v>
          </cell>
        </row>
        <row r="685">
          <cell r="A685" t="str">
            <v>GDPXEU112004</v>
          </cell>
          <cell r="B685">
            <v>25569</v>
          </cell>
          <cell r="C685">
            <v>0</v>
          </cell>
        </row>
        <row r="686">
          <cell r="A686" t="str">
            <v>GDPXEU112005</v>
          </cell>
          <cell r="B686">
            <v>18264</v>
          </cell>
          <cell r="C686">
            <v>0</v>
          </cell>
        </row>
        <row r="687">
          <cell r="A687" t="str">
            <v>GDPXEU112006</v>
          </cell>
          <cell r="B687" t="str">
            <v>2.80*</v>
          </cell>
          <cell r="C687">
            <v>1</v>
          </cell>
        </row>
        <row r="688">
          <cell r="A688" t="str">
            <v>GDPXEU112007</v>
          </cell>
          <cell r="B688" t="str">
            <v>2.50*</v>
          </cell>
          <cell r="C688">
            <v>1</v>
          </cell>
        </row>
        <row r="689">
          <cell r="A689" t="str">
            <v>GDPXEU112008</v>
          </cell>
          <cell r="B689" t="str">
            <v>2.70*</v>
          </cell>
          <cell r="C689">
            <v>1</v>
          </cell>
        </row>
        <row r="690">
          <cell r="A690" t="str">
            <v>GDPXFI1996</v>
          </cell>
          <cell r="B690">
            <v>32933</v>
          </cell>
          <cell r="C690">
            <v>0</v>
          </cell>
        </row>
        <row r="691">
          <cell r="A691" t="str">
            <v>GDPXFI1997</v>
          </cell>
          <cell r="B691">
            <v>18415</v>
          </cell>
          <cell r="C691">
            <v>0</v>
          </cell>
        </row>
        <row r="692">
          <cell r="A692" t="str">
            <v>GDPXFI1998</v>
          </cell>
          <cell r="B692" t="str">
            <v>5.00</v>
          </cell>
          <cell r="C692">
            <v>0</v>
          </cell>
        </row>
        <row r="693">
          <cell r="A693" t="str">
            <v>GDPXFI1999</v>
          </cell>
          <cell r="B693">
            <v>32933</v>
          </cell>
          <cell r="C693">
            <v>0</v>
          </cell>
        </row>
        <row r="694">
          <cell r="A694" t="str">
            <v>GDPXFI2000</v>
          </cell>
          <cell r="B694">
            <v>11079</v>
          </cell>
          <cell r="C694">
            <v>0</v>
          </cell>
        </row>
        <row r="695">
          <cell r="A695" t="str">
            <v>GDPXFI2001</v>
          </cell>
          <cell r="B695">
            <v>18295</v>
          </cell>
          <cell r="C695">
            <v>0</v>
          </cell>
        </row>
        <row r="696">
          <cell r="A696" t="str">
            <v>GDPXFI2002</v>
          </cell>
          <cell r="B696">
            <v>21916</v>
          </cell>
          <cell r="C696">
            <v>0</v>
          </cell>
        </row>
        <row r="697">
          <cell r="A697" t="str">
            <v>GDPXFI2003</v>
          </cell>
          <cell r="B697">
            <v>32874</v>
          </cell>
          <cell r="C697">
            <v>0</v>
          </cell>
        </row>
        <row r="698">
          <cell r="A698" t="str">
            <v>GDPXFI2004</v>
          </cell>
          <cell r="B698">
            <v>11018</v>
          </cell>
          <cell r="C698">
            <v>0</v>
          </cell>
        </row>
        <row r="699">
          <cell r="A699" t="str">
            <v>GDPXFI2005</v>
          </cell>
          <cell r="B699" t="str">
            <v>3.00</v>
          </cell>
          <cell r="C699">
            <v>0</v>
          </cell>
        </row>
        <row r="700">
          <cell r="A700" t="str">
            <v>GDPXFI2006</v>
          </cell>
          <cell r="B700" t="str">
            <v>4.80*</v>
          </cell>
          <cell r="C700">
            <v>1</v>
          </cell>
        </row>
        <row r="701">
          <cell r="A701" t="str">
            <v>GDPXFI2007</v>
          </cell>
          <cell r="B701" t="str">
            <v>3.00*</v>
          </cell>
          <cell r="C701">
            <v>1</v>
          </cell>
        </row>
        <row r="702">
          <cell r="A702" t="str">
            <v>GDPXFI2008</v>
          </cell>
          <cell r="B702" t="str">
            <v>2.70*</v>
          </cell>
          <cell r="C702">
            <v>1</v>
          </cell>
        </row>
        <row r="703">
          <cell r="A703" t="str">
            <v>GDPXFR1996</v>
          </cell>
          <cell r="B703" t="str">
            <v>1.00</v>
          </cell>
          <cell r="C703">
            <v>0</v>
          </cell>
        </row>
        <row r="704">
          <cell r="A704" t="str">
            <v>GDPXFR1997</v>
          </cell>
          <cell r="B704">
            <v>32874</v>
          </cell>
          <cell r="C704">
            <v>0</v>
          </cell>
        </row>
        <row r="705">
          <cell r="A705" t="str">
            <v>GDPXFR1998</v>
          </cell>
          <cell r="B705">
            <v>14671</v>
          </cell>
          <cell r="C705">
            <v>0</v>
          </cell>
        </row>
        <row r="706">
          <cell r="A706" t="str">
            <v>GDPXFR1999</v>
          </cell>
          <cell r="B706">
            <v>43891</v>
          </cell>
          <cell r="C706">
            <v>0</v>
          </cell>
        </row>
        <row r="707">
          <cell r="A707" t="str">
            <v>GDPXFR2000</v>
          </cell>
          <cell r="B707">
            <v>38994</v>
          </cell>
          <cell r="C707">
            <v>0</v>
          </cell>
        </row>
        <row r="708">
          <cell r="A708" t="str">
            <v>GDPXFR2001</v>
          </cell>
          <cell r="B708">
            <v>38992</v>
          </cell>
          <cell r="C708">
            <v>0</v>
          </cell>
        </row>
        <row r="709">
          <cell r="A709" t="str">
            <v>GDPXFR2002</v>
          </cell>
          <cell r="B709">
            <v>10959</v>
          </cell>
          <cell r="C709">
            <v>0</v>
          </cell>
        </row>
        <row r="710">
          <cell r="A710" t="str">
            <v>GDPXFR2003</v>
          </cell>
          <cell r="B710" t="str">
            <v>0.90</v>
          </cell>
          <cell r="C710">
            <v>0</v>
          </cell>
        </row>
        <row r="711">
          <cell r="A711" t="str">
            <v>GDPXFR2004</v>
          </cell>
          <cell r="B711">
            <v>38992</v>
          </cell>
          <cell r="C711">
            <v>0</v>
          </cell>
        </row>
        <row r="712">
          <cell r="A712" t="str">
            <v>GDPXFR2005</v>
          </cell>
          <cell r="B712" t="str">
            <v>1.60*</v>
          </cell>
          <cell r="C712">
            <v>1</v>
          </cell>
        </row>
        <row r="713">
          <cell r="A713" t="str">
            <v>GDPXFR2006</v>
          </cell>
          <cell r="B713" t="str">
            <v>2.40*</v>
          </cell>
          <cell r="C713">
            <v>1</v>
          </cell>
        </row>
        <row r="714">
          <cell r="A714" t="str">
            <v>GDPXFR2007</v>
          </cell>
          <cell r="B714" t="str">
            <v>2.60*</v>
          </cell>
          <cell r="C714">
            <v>1</v>
          </cell>
        </row>
        <row r="715">
          <cell r="A715" t="str">
            <v>GDPXFR2008</v>
          </cell>
          <cell r="B715" t="str">
            <v>2.10*</v>
          </cell>
          <cell r="C715">
            <v>1</v>
          </cell>
        </row>
        <row r="716">
          <cell r="A716" t="str">
            <v>GDPXG3XX1996</v>
          </cell>
          <cell r="B716">
            <v>29252</v>
          </cell>
          <cell r="C716">
            <v>0</v>
          </cell>
        </row>
        <row r="717">
          <cell r="A717" t="str">
            <v>GDPXG3XX1997</v>
          </cell>
          <cell r="B717">
            <v>43891</v>
          </cell>
          <cell r="C717">
            <v>0</v>
          </cell>
        </row>
        <row r="718">
          <cell r="A718" t="str">
            <v>GDPXG3XX1998</v>
          </cell>
          <cell r="B718">
            <v>18295</v>
          </cell>
          <cell r="C718">
            <v>0</v>
          </cell>
        </row>
        <row r="719">
          <cell r="A719" t="str">
            <v>GDPXG3XX1999</v>
          </cell>
          <cell r="B719">
            <v>32174</v>
          </cell>
          <cell r="C719">
            <v>0</v>
          </cell>
        </row>
        <row r="720">
          <cell r="A720" t="str">
            <v>GDPXG3XX2000</v>
          </cell>
          <cell r="B720">
            <v>22341</v>
          </cell>
          <cell r="C720">
            <v>0</v>
          </cell>
        </row>
        <row r="721">
          <cell r="A721" t="str">
            <v>GDPXG3XX2001</v>
          </cell>
          <cell r="B721">
            <v>38869</v>
          </cell>
          <cell r="C721">
            <v>0</v>
          </cell>
        </row>
        <row r="722">
          <cell r="A722" t="str">
            <v>GDPXG3XX2002</v>
          </cell>
          <cell r="B722">
            <v>38749</v>
          </cell>
          <cell r="C722">
            <v>0</v>
          </cell>
        </row>
        <row r="723">
          <cell r="A723" t="str">
            <v>GDPXG3XX2003</v>
          </cell>
          <cell r="B723">
            <v>28126</v>
          </cell>
          <cell r="C723">
            <v>0</v>
          </cell>
        </row>
        <row r="724">
          <cell r="A724" t="str">
            <v>GDPXG3XX2004</v>
          </cell>
          <cell r="B724">
            <v>28522</v>
          </cell>
          <cell r="C724">
            <v>0</v>
          </cell>
        </row>
        <row r="725">
          <cell r="A725" t="str">
            <v>GDPXG3XX2005</v>
          </cell>
          <cell r="B725">
            <v>18295</v>
          </cell>
          <cell r="C725">
            <v>0</v>
          </cell>
        </row>
        <row r="726">
          <cell r="A726" t="str">
            <v>GDPXG3XX2006</v>
          </cell>
          <cell r="B726" t="str">
            <v>2.95*</v>
          </cell>
          <cell r="C726">
            <v>1</v>
          </cell>
        </row>
        <row r="727">
          <cell r="A727" t="str">
            <v>GDPXG3XX2007</v>
          </cell>
          <cell r="B727" t="str">
            <v>2.26*</v>
          </cell>
          <cell r="C727">
            <v>1</v>
          </cell>
        </row>
        <row r="728">
          <cell r="A728" t="str">
            <v>GDPXG3XX2008</v>
          </cell>
          <cell r="B728" t="str">
            <v>2.54*</v>
          </cell>
          <cell r="C728">
            <v>1</v>
          </cell>
        </row>
        <row r="729">
          <cell r="A729" t="str">
            <v>GDPXIT1996</v>
          </cell>
          <cell r="B729">
            <v>38991</v>
          </cell>
          <cell r="C729">
            <v>0</v>
          </cell>
        </row>
        <row r="730">
          <cell r="A730" t="str">
            <v>GDPXIT1997</v>
          </cell>
          <cell r="B730" t="str">
            <v>2.00</v>
          </cell>
          <cell r="C730">
            <v>0</v>
          </cell>
        </row>
        <row r="731">
          <cell r="A731" t="str">
            <v>GDPXIT1998</v>
          </cell>
          <cell r="B731">
            <v>29221</v>
          </cell>
          <cell r="C731">
            <v>0</v>
          </cell>
        </row>
        <row r="732">
          <cell r="A732" t="str">
            <v>GDPXIT1999</v>
          </cell>
          <cell r="B732">
            <v>25569</v>
          </cell>
          <cell r="C732">
            <v>0</v>
          </cell>
        </row>
        <row r="733">
          <cell r="A733" t="str">
            <v>GDPXIT2000</v>
          </cell>
          <cell r="B733" t="str">
            <v>3.00</v>
          </cell>
          <cell r="C733">
            <v>0</v>
          </cell>
        </row>
        <row r="734">
          <cell r="A734" t="str">
            <v>GDPXIT2001</v>
          </cell>
          <cell r="B734">
            <v>29221</v>
          </cell>
          <cell r="C734">
            <v>0</v>
          </cell>
        </row>
        <row r="735">
          <cell r="A735" t="str">
            <v>GDPXIT2002</v>
          </cell>
          <cell r="B735" t="str">
            <v>0.40</v>
          </cell>
          <cell r="C735">
            <v>0</v>
          </cell>
        </row>
        <row r="736">
          <cell r="A736" t="str">
            <v>GDPXIT2003</v>
          </cell>
          <cell r="B736" t="str">
            <v>0.30</v>
          </cell>
          <cell r="C736">
            <v>0</v>
          </cell>
        </row>
        <row r="737">
          <cell r="A737" t="str">
            <v>GDPXIT2004</v>
          </cell>
          <cell r="B737">
            <v>43831</v>
          </cell>
          <cell r="C737">
            <v>0</v>
          </cell>
        </row>
        <row r="738">
          <cell r="A738" t="str">
            <v>GDPXIT2005</v>
          </cell>
          <cell r="B738" t="str">
            <v>0.20*</v>
          </cell>
          <cell r="C738">
            <v>1</v>
          </cell>
        </row>
        <row r="739">
          <cell r="A739" t="str">
            <v>GDPXIT2006</v>
          </cell>
          <cell r="B739" t="str">
            <v>2.20*</v>
          </cell>
          <cell r="C739">
            <v>1</v>
          </cell>
        </row>
        <row r="740">
          <cell r="A740" t="str">
            <v>GDPXIT2007</v>
          </cell>
          <cell r="B740" t="str">
            <v>2.40*</v>
          </cell>
          <cell r="C740">
            <v>1</v>
          </cell>
        </row>
        <row r="741">
          <cell r="A741" t="str">
            <v>GDPXIT2008</v>
          </cell>
          <cell r="B741" t="str">
            <v>2.10*</v>
          </cell>
          <cell r="C741">
            <v>1</v>
          </cell>
        </row>
        <row r="742">
          <cell r="A742" t="str">
            <v>GDPXJP1996</v>
          </cell>
          <cell r="B742">
            <v>18323</v>
          </cell>
          <cell r="C742">
            <v>0</v>
          </cell>
        </row>
        <row r="743">
          <cell r="A743" t="str">
            <v>GDPXJP1997</v>
          </cell>
          <cell r="B743">
            <v>29221</v>
          </cell>
          <cell r="C743">
            <v>0</v>
          </cell>
        </row>
        <row r="744">
          <cell r="A744" t="str">
            <v>GDPXJP1998</v>
          </cell>
          <cell r="B744" t="str">
            <v>-1.10</v>
          </cell>
          <cell r="C744">
            <v>0</v>
          </cell>
        </row>
        <row r="745">
          <cell r="A745" t="str">
            <v>GDPXJP1999</v>
          </cell>
          <cell r="B745" t="str">
            <v>-0.10</v>
          </cell>
          <cell r="C745">
            <v>0</v>
          </cell>
        </row>
        <row r="746">
          <cell r="A746" t="str">
            <v>GDPXJP2000</v>
          </cell>
          <cell r="B746">
            <v>32905</v>
          </cell>
          <cell r="C746">
            <v>0</v>
          </cell>
        </row>
        <row r="747">
          <cell r="A747" t="str">
            <v>GDPXJP2001</v>
          </cell>
          <cell r="B747" t="str">
            <v>0.40</v>
          </cell>
          <cell r="C747">
            <v>0</v>
          </cell>
        </row>
        <row r="748">
          <cell r="A748" t="str">
            <v>GDPXJP2002</v>
          </cell>
          <cell r="B748" t="str">
            <v>0.10</v>
          </cell>
          <cell r="C748">
            <v>0</v>
          </cell>
        </row>
        <row r="749">
          <cell r="A749" t="str">
            <v>GDPXJP2003</v>
          </cell>
          <cell r="B749">
            <v>29221</v>
          </cell>
          <cell r="C749">
            <v>0</v>
          </cell>
        </row>
        <row r="750">
          <cell r="A750" t="str">
            <v>GDPXJP2004</v>
          </cell>
          <cell r="B750">
            <v>10990</v>
          </cell>
          <cell r="C750">
            <v>0</v>
          </cell>
        </row>
        <row r="751">
          <cell r="A751" t="str">
            <v>GDPXJP2005</v>
          </cell>
          <cell r="B751">
            <v>21947</v>
          </cell>
          <cell r="C751">
            <v>0</v>
          </cell>
        </row>
        <row r="752">
          <cell r="A752" t="str">
            <v>GDPXJP2006</v>
          </cell>
          <cell r="B752" t="str">
            <v>2.60*</v>
          </cell>
          <cell r="C752">
            <v>1</v>
          </cell>
        </row>
        <row r="753">
          <cell r="A753" t="str">
            <v>GDPXJP2007</v>
          </cell>
          <cell r="B753" t="str">
            <v>2.00*</v>
          </cell>
          <cell r="C753">
            <v>1</v>
          </cell>
        </row>
        <row r="754">
          <cell r="A754" t="str">
            <v>GDPXJP2008</v>
          </cell>
          <cell r="B754" t="str">
            <v>2.30*</v>
          </cell>
          <cell r="C754">
            <v>1</v>
          </cell>
        </row>
        <row r="755">
          <cell r="A755" t="str">
            <v>GDPXLATA1996</v>
          </cell>
          <cell r="B755">
            <v>14702</v>
          </cell>
          <cell r="C755">
            <v>0</v>
          </cell>
        </row>
        <row r="756">
          <cell r="A756" t="str">
            <v>GDPXLATA1997</v>
          </cell>
          <cell r="B756">
            <v>11079</v>
          </cell>
          <cell r="C756">
            <v>0</v>
          </cell>
        </row>
        <row r="757">
          <cell r="A757" t="str">
            <v>GDPXLATA1998</v>
          </cell>
          <cell r="B757">
            <v>32874</v>
          </cell>
          <cell r="C757">
            <v>0</v>
          </cell>
        </row>
        <row r="758">
          <cell r="A758" t="str">
            <v>GDPXLATA1999</v>
          </cell>
          <cell r="B758">
            <v>39052</v>
          </cell>
          <cell r="C758">
            <v>0</v>
          </cell>
        </row>
        <row r="759">
          <cell r="A759" t="str">
            <v>GDPXLATA2000</v>
          </cell>
          <cell r="B759">
            <v>45383</v>
          </cell>
          <cell r="C759">
            <v>0</v>
          </cell>
        </row>
        <row r="760">
          <cell r="A760" t="str">
            <v>GDPXLATA2001</v>
          </cell>
          <cell r="B760" t="str">
            <v>-0.16</v>
          </cell>
          <cell r="C760">
            <v>0</v>
          </cell>
        </row>
        <row r="761">
          <cell r="A761" t="str">
            <v>GDPXLATA2002</v>
          </cell>
          <cell r="B761" t="str">
            <v>-0.60</v>
          </cell>
          <cell r="C761">
            <v>0</v>
          </cell>
        </row>
        <row r="762">
          <cell r="A762" t="str">
            <v>GDPXLATA2003</v>
          </cell>
          <cell r="B762">
            <v>44593</v>
          </cell>
          <cell r="C762">
            <v>0</v>
          </cell>
        </row>
        <row r="763">
          <cell r="A763" t="str">
            <v>GDPXLATA2004</v>
          </cell>
          <cell r="B763">
            <v>13636</v>
          </cell>
          <cell r="C763">
            <v>0</v>
          </cell>
        </row>
        <row r="764">
          <cell r="A764" t="str">
            <v>GDPXLATA2005</v>
          </cell>
          <cell r="B764">
            <v>24532</v>
          </cell>
          <cell r="C764">
            <v>0</v>
          </cell>
        </row>
        <row r="765">
          <cell r="A765" t="str">
            <v>GDPXLATA2006</v>
          </cell>
          <cell r="B765" t="str">
            <v>3.79*</v>
          </cell>
          <cell r="C765">
            <v>1</v>
          </cell>
        </row>
        <row r="766">
          <cell r="A766" t="str">
            <v>GDPXLATA2007</v>
          </cell>
          <cell r="B766" t="str">
            <v>3.72*</v>
          </cell>
          <cell r="C766">
            <v>1</v>
          </cell>
        </row>
        <row r="767">
          <cell r="A767" t="str">
            <v>GDPXLATA2008</v>
          </cell>
          <cell r="B767" t="str">
            <v>2.90*</v>
          </cell>
          <cell r="C767">
            <v>1</v>
          </cell>
        </row>
        <row r="768">
          <cell r="A768" t="str">
            <v>GDPXNO1996</v>
          </cell>
          <cell r="B768">
            <v>11079</v>
          </cell>
          <cell r="C768">
            <v>0</v>
          </cell>
        </row>
        <row r="769">
          <cell r="A769" t="str">
            <v>GDPXNO1997</v>
          </cell>
          <cell r="B769">
            <v>43952</v>
          </cell>
          <cell r="C769">
            <v>0</v>
          </cell>
        </row>
        <row r="770">
          <cell r="A770" t="str">
            <v>GDPXNO1998</v>
          </cell>
          <cell r="B770">
            <v>21947</v>
          </cell>
          <cell r="C770">
            <v>0</v>
          </cell>
        </row>
        <row r="771">
          <cell r="A771" t="str">
            <v>GDPXNO1999</v>
          </cell>
          <cell r="B771">
            <v>38992</v>
          </cell>
          <cell r="C771">
            <v>0</v>
          </cell>
        </row>
        <row r="772">
          <cell r="A772" t="str">
            <v>GDPXNO2000</v>
          </cell>
          <cell r="B772">
            <v>29252</v>
          </cell>
          <cell r="C772">
            <v>0</v>
          </cell>
        </row>
        <row r="773">
          <cell r="A773" t="str">
            <v>GDPXNO2001</v>
          </cell>
          <cell r="B773">
            <v>25600</v>
          </cell>
          <cell r="C773">
            <v>0</v>
          </cell>
        </row>
        <row r="774">
          <cell r="A774" t="str">
            <v>GDPXNO2002</v>
          </cell>
          <cell r="B774">
            <v>38991</v>
          </cell>
          <cell r="C774">
            <v>0</v>
          </cell>
        </row>
        <row r="775">
          <cell r="A775" t="str">
            <v>GDPXNO2003</v>
          </cell>
          <cell r="B775">
            <v>38991</v>
          </cell>
          <cell r="C775">
            <v>0</v>
          </cell>
        </row>
        <row r="776">
          <cell r="A776" t="str">
            <v>GDPXNO2004</v>
          </cell>
          <cell r="B776">
            <v>38993</v>
          </cell>
          <cell r="C776">
            <v>0</v>
          </cell>
        </row>
        <row r="777">
          <cell r="A777" t="str">
            <v>GDPXNO2005</v>
          </cell>
          <cell r="B777">
            <v>10990</v>
          </cell>
          <cell r="C777">
            <v>0</v>
          </cell>
        </row>
        <row r="778">
          <cell r="A778" t="str">
            <v>GDPXNO2006</v>
          </cell>
          <cell r="B778" t="str">
            <v>2.50*</v>
          </cell>
          <cell r="C778">
            <v>1</v>
          </cell>
        </row>
        <row r="779">
          <cell r="A779" t="str">
            <v>GDPXNO2007</v>
          </cell>
          <cell r="B779" t="str">
            <v>3.10*</v>
          </cell>
          <cell r="C779">
            <v>1</v>
          </cell>
        </row>
        <row r="780">
          <cell r="A780" t="str">
            <v>GDPXNO2008</v>
          </cell>
          <cell r="B780" t="str">
            <v>2.50*</v>
          </cell>
          <cell r="C780">
            <v>1</v>
          </cell>
        </row>
        <row r="781">
          <cell r="A781" t="str">
            <v>GDPXNORD1996</v>
          </cell>
          <cell r="B781" t="str">
            <v>3.00</v>
          </cell>
          <cell r="C781">
            <v>0</v>
          </cell>
        </row>
        <row r="782">
          <cell r="A782" t="str">
            <v>GDPXNORD1997</v>
          </cell>
          <cell r="B782" t="str">
            <v>4.00</v>
          </cell>
          <cell r="C782">
            <v>0</v>
          </cell>
        </row>
        <row r="783">
          <cell r="A783" t="str">
            <v>GDPXNORD1998</v>
          </cell>
          <cell r="B783">
            <v>11018</v>
          </cell>
          <cell r="C783">
            <v>0</v>
          </cell>
        </row>
        <row r="784">
          <cell r="A784" t="str">
            <v>GDPXNORD1999</v>
          </cell>
          <cell r="B784">
            <v>12479</v>
          </cell>
          <cell r="C784">
            <v>0</v>
          </cell>
        </row>
        <row r="785">
          <cell r="A785" t="str">
            <v>GDPXNORD2000</v>
          </cell>
          <cell r="B785">
            <v>33664</v>
          </cell>
          <cell r="C785">
            <v>0</v>
          </cell>
        </row>
        <row r="786">
          <cell r="A786" t="str">
            <v>GDPXNORD2001</v>
          </cell>
          <cell r="B786">
            <v>24108</v>
          </cell>
          <cell r="C786">
            <v>0</v>
          </cell>
        </row>
        <row r="787">
          <cell r="A787" t="str">
            <v>GDPXNORD2002</v>
          </cell>
          <cell r="B787">
            <v>13516</v>
          </cell>
          <cell r="C787">
            <v>0</v>
          </cell>
        </row>
        <row r="788">
          <cell r="A788" t="str">
            <v>GDPXNORD2003</v>
          </cell>
          <cell r="B788">
            <v>14611</v>
          </cell>
          <cell r="C788">
            <v>0</v>
          </cell>
        </row>
        <row r="789">
          <cell r="A789" t="str">
            <v>GDPXNORD2004</v>
          </cell>
          <cell r="B789">
            <v>31079</v>
          </cell>
          <cell r="C789">
            <v>0</v>
          </cell>
        </row>
        <row r="790">
          <cell r="A790" t="str">
            <v>GDPXNORD2005</v>
          </cell>
          <cell r="B790">
            <v>29983</v>
          </cell>
          <cell r="C790">
            <v>0</v>
          </cell>
        </row>
        <row r="791">
          <cell r="A791" t="str">
            <v>GDPXNORD2006</v>
          </cell>
          <cell r="B791" t="str">
            <v>3.73*</v>
          </cell>
          <cell r="C791">
            <v>1</v>
          </cell>
        </row>
        <row r="792">
          <cell r="A792" t="str">
            <v>GDPXNORD2007</v>
          </cell>
          <cell r="B792" t="str">
            <v>3.12*</v>
          </cell>
          <cell r="C792">
            <v>1</v>
          </cell>
        </row>
        <row r="793">
          <cell r="A793" t="str">
            <v>GDPXNORD2008</v>
          </cell>
          <cell r="B793" t="str">
            <v>2.65*</v>
          </cell>
          <cell r="C793">
            <v>1</v>
          </cell>
        </row>
        <row r="794">
          <cell r="A794" t="str">
            <v>GDPXSE1996</v>
          </cell>
          <cell r="B794">
            <v>10959</v>
          </cell>
          <cell r="C794">
            <v>0</v>
          </cell>
        </row>
        <row r="795">
          <cell r="A795" t="str">
            <v>GDPXSE1997</v>
          </cell>
          <cell r="B795">
            <v>21947</v>
          </cell>
          <cell r="C795">
            <v>0</v>
          </cell>
        </row>
        <row r="796">
          <cell r="A796" t="str">
            <v>GDPXSE1998</v>
          </cell>
          <cell r="B796">
            <v>21976</v>
          </cell>
          <cell r="C796">
            <v>0</v>
          </cell>
        </row>
        <row r="797">
          <cell r="A797" t="str">
            <v>GDPXSE1999</v>
          </cell>
          <cell r="B797">
            <v>11049</v>
          </cell>
          <cell r="C797">
            <v>0</v>
          </cell>
        </row>
        <row r="798">
          <cell r="A798" t="str">
            <v>GDPXSE2000</v>
          </cell>
          <cell r="B798">
            <v>14702</v>
          </cell>
          <cell r="C798">
            <v>0</v>
          </cell>
        </row>
        <row r="799">
          <cell r="A799" t="str">
            <v>GDPXSE2001</v>
          </cell>
          <cell r="B799">
            <v>43831</v>
          </cell>
          <cell r="C799">
            <v>0</v>
          </cell>
        </row>
        <row r="800">
          <cell r="A800" t="str">
            <v>GDPXSE2002</v>
          </cell>
          <cell r="B800" t="str">
            <v>2.00</v>
          </cell>
          <cell r="C800">
            <v>0</v>
          </cell>
        </row>
        <row r="801">
          <cell r="A801" t="str">
            <v>GDPXSE2003</v>
          </cell>
          <cell r="B801">
            <v>29221</v>
          </cell>
          <cell r="C801">
            <v>0</v>
          </cell>
        </row>
        <row r="802">
          <cell r="A802" t="str">
            <v>GDPXSE2004</v>
          </cell>
          <cell r="B802">
            <v>11018</v>
          </cell>
          <cell r="C802">
            <v>0</v>
          </cell>
        </row>
        <row r="803">
          <cell r="A803" t="str">
            <v>GDPXSE2005</v>
          </cell>
          <cell r="B803">
            <v>25600</v>
          </cell>
          <cell r="C803">
            <v>0</v>
          </cell>
        </row>
        <row r="804">
          <cell r="A804" t="str">
            <v>GDPXSE2006</v>
          </cell>
          <cell r="B804" t="str">
            <v>4.40*</v>
          </cell>
          <cell r="C804">
            <v>1</v>
          </cell>
        </row>
        <row r="805">
          <cell r="A805" t="str">
            <v>GDPXSE2007</v>
          </cell>
          <cell r="B805" t="str">
            <v>3.50*</v>
          </cell>
          <cell r="C805">
            <v>1</v>
          </cell>
        </row>
        <row r="806">
          <cell r="A806" t="str">
            <v>GDPXSE2008</v>
          </cell>
          <cell r="B806" t="str">
            <v>2.80*</v>
          </cell>
          <cell r="C806">
            <v>1</v>
          </cell>
        </row>
        <row r="807">
          <cell r="A807" t="str">
            <v>GDPXSP1996</v>
          </cell>
          <cell r="B807">
            <v>14642</v>
          </cell>
          <cell r="C807">
            <v>0</v>
          </cell>
        </row>
        <row r="808">
          <cell r="A808" t="str">
            <v>GDPXSP1997</v>
          </cell>
          <cell r="B808" t="str">
            <v>4.00</v>
          </cell>
          <cell r="C808">
            <v>0</v>
          </cell>
        </row>
        <row r="809">
          <cell r="A809" t="str">
            <v>GDPXSP1998</v>
          </cell>
          <cell r="B809">
            <v>11049</v>
          </cell>
          <cell r="C809">
            <v>0</v>
          </cell>
        </row>
        <row r="810">
          <cell r="A810" t="str">
            <v>GDPXSP1999</v>
          </cell>
          <cell r="B810">
            <v>25659</v>
          </cell>
          <cell r="C810">
            <v>0</v>
          </cell>
        </row>
        <row r="811">
          <cell r="A811" t="str">
            <v>GDPXSP2000</v>
          </cell>
          <cell r="B811" t="str">
            <v>5.00</v>
          </cell>
          <cell r="C811">
            <v>0</v>
          </cell>
        </row>
        <row r="812">
          <cell r="A812" t="str">
            <v>GDPXSP2001</v>
          </cell>
          <cell r="B812">
            <v>18323</v>
          </cell>
          <cell r="C812">
            <v>0</v>
          </cell>
        </row>
        <row r="813">
          <cell r="A813" t="str">
            <v>GDPXSP2002</v>
          </cell>
          <cell r="B813">
            <v>25600</v>
          </cell>
          <cell r="C813">
            <v>0</v>
          </cell>
        </row>
        <row r="814">
          <cell r="A814" t="str">
            <v>GDPXSP2003</v>
          </cell>
          <cell r="B814" t="str">
            <v>3.00</v>
          </cell>
          <cell r="C814">
            <v>0</v>
          </cell>
        </row>
        <row r="815">
          <cell r="A815" t="str">
            <v>GDPXSP2004</v>
          </cell>
          <cell r="B815">
            <v>38993</v>
          </cell>
          <cell r="C815">
            <v>0</v>
          </cell>
        </row>
        <row r="816">
          <cell r="A816" t="str">
            <v>GDPXSP2005</v>
          </cell>
          <cell r="B816" t="str">
            <v>3.30*</v>
          </cell>
          <cell r="C816">
            <v>1</v>
          </cell>
        </row>
        <row r="817">
          <cell r="A817" t="str">
            <v>GDPXSP2006</v>
          </cell>
          <cell r="B817" t="str">
            <v>3.10*</v>
          </cell>
          <cell r="C817">
            <v>1</v>
          </cell>
        </row>
        <row r="818">
          <cell r="A818" t="str">
            <v>GDPXSP2007</v>
          </cell>
          <cell r="B818" t="str">
            <v>3.30*</v>
          </cell>
          <cell r="C818">
            <v>1</v>
          </cell>
        </row>
        <row r="819">
          <cell r="A819" t="str">
            <v>GDPXSP2008</v>
          </cell>
          <cell r="B819" t="str">
            <v>2.70*</v>
          </cell>
          <cell r="C819">
            <v>1</v>
          </cell>
        </row>
        <row r="820">
          <cell r="A820" t="str">
            <v>GDPXUK1996</v>
          </cell>
          <cell r="B820">
            <v>21947</v>
          </cell>
          <cell r="C820">
            <v>0</v>
          </cell>
        </row>
        <row r="821">
          <cell r="A821" t="str">
            <v>GDPXUK1997</v>
          </cell>
          <cell r="B821">
            <v>18323</v>
          </cell>
          <cell r="C821">
            <v>0</v>
          </cell>
        </row>
        <row r="822">
          <cell r="A822" t="str">
            <v>GDPXUK1998</v>
          </cell>
          <cell r="B822">
            <v>10990</v>
          </cell>
          <cell r="C822">
            <v>0</v>
          </cell>
        </row>
        <row r="823">
          <cell r="A823" t="str">
            <v>GDPXUK1999</v>
          </cell>
          <cell r="B823" t="str">
            <v>0.50*</v>
          </cell>
          <cell r="C823">
            <v>1</v>
          </cell>
        </row>
        <row r="824">
          <cell r="A824" t="str">
            <v>GDPXUK2000</v>
          </cell>
          <cell r="B824" t="str">
            <v>0.70*</v>
          </cell>
          <cell r="C824">
            <v>1</v>
          </cell>
        </row>
        <row r="825">
          <cell r="A825" t="str">
            <v>GDPXUK2001</v>
          </cell>
          <cell r="B825" t="str">
            <v>3.00*</v>
          </cell>
          <cell r="C825">
            <v>1</v>
          </cell>
        </row>
        <row r="826">
          <cell r="A826" t="str">
            <v>GDPXUS1996</v>
          </cell>
          <cell r="B826">
            <v>21976</v>
          </cell>
          <cell r="C826">
            <v>0</v>
          </cell>
        </row>
        <row r="827">
          <cell r="A827" t="str">
            <v>GDPXUS1997</v>
          </cell>
          <cell r="B827">
            <v>18354</v>
          </cell>
          <cell r="C827">
            <v>0</v>
          </cell>
        </row>
        <row r="828">
          <cell r="A828" t="str">
            <v>GDPXUS1998</v>
          </cell>
          <cell r="B828">
            <v>43922</v>
          </cell>
          <cell r="C828">
            <v>0</v>
          </cell>
        </row>
        <row r="829">
          <cell r="A829" t="str">
            <v>GDPXUS1999</v>
          </cell>
          <cell r="B829">
            <v>14702</v>
          </cell>
          <cell r="C829">
            <v>0</v>
          </cell>
        </row>
        <row r="830">
          <cell r="A830" t="str">
            <v>GDPXUS2000</v>
          </cell>
          <cell r="B830">
            <v>25628</v>
          </cell>
          <cell r="C830">
            <v>0</v>
          </cell>
        </row>
        <row r="831">
          <cell r="A831" t="str">
            <v>GDPXUS2001</v>
          </cell>
          <cell r="B831" t="str">
            <v>0.80</v>
          </cell>
          <cell r="C831">
            <v>0</v>
          </cell>
        </row>
        <row r="832">
          <cell r="A832" t="str">
            <v>GDPXUS2002</v>
          </cell>
          <cell r="B832">
            <v>21916</v>
          </cell>
          <cell r="C832">
            <v>0</v>
          </cell>
        </row>
        <row r="833">
          <cell r="A833" t="str">
            <v>GDPXUS2003</v>
          </cell>
          <cell r="B833">
            <v>18295</v>
          </cell>
          <cell r="C833">
            <v>0</v>
          </cell>
        </row>
        <row r="834">
          <cell r="A834" t="str">
            <v>GDPXUS2004</v>
          </cell>
          <cell r="B834">
            <v>32933</v>
          </cell>
          <cell r="C834">
            <v>0</v>
          </cell>
        </row>
        <row r="835">
          <cell r="A835" t="str">
            <v>GDPXUS2005</v>
          </cell>
          <cell r="B835">
            <v>43891</v>
          </cell>
          <cell r="C835">
            <v>0</v>
          </cell>
        </row>
        <row r="836">
          <cell r="A836" t="str">
            <v>GDPXUS2006</v>
          </cell>
          <cell r="B836" t="str">
            <v>3.30*</v>
          </cell>
          <cell r="C836">
            <v>1</v>
          </cell>
        </row>
        <row r="837">
          <cell r="A837" t="str">
            <v>GDPXUS2007</v>
          </cell>
          <cell r="B837" t="str">
            <v>2.20*</v>
          </cell>
          <cell r="C837">
            <v>1</v>
          </cell>
        </row>
        <row r="838">
          <cell r="A838" t="str">
            <v>GDPXUS2008</v>
          </cell>
          <cell r="B838" t="str">
            <v>2.50*</v>
          </cell>
          <cell r="C838">
            <v>1</v>
          </cell>
        </row>
        <row r="839">
          <cell r="A839" t="str">
            <v>GDPXWRLD1996</v>
          </cell>
          <cell r="B839">
            <v>14671</v>
          </cell>
          <cell r="C839">
            <v>0</v>
          </cell>
        </row>
        <row r="840">
          <cell r="A840" t="str">
            <v>GDPXWRLD1997</v>
          </cell>
          <cell r="B840">
            <v>25628</v>
          </cell>
          <cell r="C840">
            <v>0</v>
          </cell>
        </row>
        <row r="841">
          <cell r="A841" t="str">
            <v>GDPXWRLD1998</v>
          </cell>
          <cell r="B841">
            <v>21916</v>
          </cell>
          <cell r="C841">
            <v>0</v>
          </cell>
        </row>
        <row r="842">
          <cell r="A842" t="str">
            <v>GDPXWRLD1999</v>
          </cell>
          <cell r="B842">
            <v>38964</v>
          </cell>
          <cell r="C842">
            <v>0</v>
          </cell>
        </row>
        <row r="843">
          <cell r="A843" t="str">
            <v>GDPXWRLD2000</v>
          </cell>
          <cell r="B843">
            <v>19450</v>
          </cell>
          <cell r="C843">
            <v>0</v>
          </cell>
        </row>
        <row r="844">
          <cell r="A844" t="str">
            <v>GDPXWRLD2001</v>
          </cell>
          <cell r="B844">
            <v>36192</v>
          </cell>
          <cell r="C844">
            <v>0</v>
          </cell>
        </row>
        <row r="845">
          <cell r="A845" t="str">
            <v>GDPXWRLD2002</v>
          </cell>
          <cell r="B845">
            <v>35462</v>
          </cell>
          <cell r="C845">
            <v>0</v>
          </cell>
        </row>
        <row r="846">
          <cell r="A846" t="str">
            <v>GDPXWRLD2003</v>
          </cell>
          <cell r="B846">
            <v>15401</v>
          </cell>
          <cell r="C846">
            <v>0</v>
          </cell>
        </row>
        <row r="847">
          <cell r="A847" t="str">
            <v>GDPXWRLD2004</v>
          </cell>
          <cell r="B847">
            <v>38780</v>
          </cell>
          <cell r="C847">
            <v>0</v>
          </cell>
        </row>
        <row r="848">
          <cell r="A848" t="str">
            <v>GDPXWRLD2005</v>
          </cell>
          <cell r="B848">
            <v>31472</v>
          </cell>
          <cell r="C848">
            <v>0</v>
          </cell>
        </row>
        <row r="849">
          <cell r="A849" t="str">
            <v>GDPXWRLD2006</v>
          </cell>
          <cell r="B849" t="str">
            <v>4.13*</v>
          </cell>
          <cell r="C849">
            <v>1</v>
          </cell>
        </row>
        <row r="850">
          <cell r="A850" t="str">
            <v>GDPXWRLD2007</v>
          </cell>
          <cell r="B850" t="str">
            <v>3.72*</v>
          </cell>
          <cell r="C850">
            <v>1</v>
          </cell>
        </row>
        <row r="851">
          <cell r="A851" t="str">
            <v>GDPXWRLD2008</v>
          </cell>
          <cell r="B851" t="str">
            <v>3.89*</v>
          </cell>
          <cell r="C851">
            <v>1</v>
          </cell>
        </row>
        <row r="852">
          <cell r="A852" t="str">
            <v>IMPODE1996</v>
          </cell>
          <cell r="B852">
            <v>11018</v>
          </cell>
          <cell r="C852">
            <v>0</v>
          </cell>
        </row>
        <row r="853">
          <cell r="A853" t="str">
            <v>IMPODE1997</v>
          </cell>
          <cell r="B853">
            <v>14824</v>
          </cell>
          <cell r="C853">
            <v>0</v>
          </cell>
        </row>
        <row r="854">
          <cell r="A854" t="str">
            <v>IMPODE1998</v>
          </cell>
          <cell r="B854" t="str">
            <v>9.00</v>
          </cell>
          <cell r="C854">
            <v>0</v>
          </cell>
        </row>
        <row r="855">
          <cell r="A855" t="str">
            <v>IMPODE1999</v>
          </cell>
          <cell r="B855">
            <v>44044</v>
          </cell>
          <cell r="C855">
            <v>0</v>
          </cell>
        </row>
        <row r="856">
          <cell r="A856" t="str">
            <v>IMPODE2000</v>
          </cell>
          <cell r="B856">
            <v>25842</v>
          </cell>
          <cell r="C856">
            <v>0</v>
          </cell>
        </row>
        <row r="857">
          <cell r="A857" t="str">
            <v>IMPODE2001</v>
          </cell>
          <cell r="B857">
            <v>25569</v>
          </cell>
          <cell r="C857">
            <v>0</v>
          </cell>
        </row>
        <row r="858">
          <cell r="A858" t="str">
            <v>IMPODE2002</v>
          </cell>
          <cell r="B858" t="str">
            <v>-1.30</v>
          </cell>
          <cell r="C858">
            <v>0</v>
          </cell>
        </row>
        <row r="859">
          <cell r="A859" t="str">
            <v>IMPODE2003</v>
          </cell>
          <cell r="B859" t="str">
            <v>5.00</v>
          </cell>
          <cell r="C859">
            <v>0</v>
          </cell>
        </row>
        <row r="860">
          <cell r="A860" t="str">
            <v>IMPODE2004</v>
          </cell>
          <cell r="B860">
            <v>38996</v>
          </cell>
          <cell r="C860">
            <v>0</v>
          </cell>
        </row>
        <row r="861">
          <cell r="A861" t="str">
            <v>IMPODE2005</v>
          </cell>
          <cell r="B861" t="str">
            <v>5.20*</v>
          </cell>
          <cell r="C861">
            <v>1</v>
          </cell>
        </row>
        <row r="862">
          <cell r="A862" t="str">
            <v>IMPODE2006</v>
          </cell>
          <cell r="B862" t="str">
            <v>6.90*</v>
          </cell>
          <cell r="C862">
            <v>1</v>
          </cell>
        </row>
        <row r="863">
          <cell r="A863" t="str">
            <v>IMPODE2007</v>
          </cell>
          <cell r="B863" t="str">
            <v>5.30*</v>
          </cell>
          <cell r="C863">
            <v>1</v>
          </cell>
        </row>
        <row r="864">
          <cell r="A864" t="str">
            <v>IMPODE2008</v>
          </cell>
          <cell r="B864" t="str">
            <v>5.60*</v>
          </cell>
          <cell r="C864">
            <v>1</v>
          </cell>
        </row>
        <row r="865">
          <cell r="A865" t="str">
            <v>IMPODK1996</v>
          </cell>
          <cell r="B865">
            <v>21976</v>
          </cell>
          <cell r="C865">
            <v>0</v>
          </cell>
        </row>
        <row r="866">
          <cell r="A866" t="str">
            <v>IMPODK1997</v>
          </cell>
          <cell r="B866" t="str">
            <v>10.00</v>
          </cell>
          <cell r="C866">
            <v>0</v>
          </cell>
        </row>
        <row r="867">
          <cell r="A867" t="str">
            <v>IMPODK1998</v>
          </cell>
          <cell r="B867">
            <v>33086</v>
          </cell>
          <cell r="C867">
            <v>0</v>
          </cell>
        </row>
        <row r="868">
          <cell r="A868" t="str">
            <v>IMPODK1999</v>
          </cell>
          <cell r="B868">
            <v>18295</v>
          </cell>
          <cell r="C868">
            <v>0</v>
          </cell>
        </row>
        <row r="869">
          <cell r="A869" t="str">
            <v>IMPODK2000</v>
          </cell>
          <cell r="B869">
            <v>22251</v>
          </cell>
          <cell r="C869">
            <v>0</v>
          </cell>
        </row>
        <row r="870">
          <cell r="A870" t="str">
            <v>IMPODK2001</v>
          </cell>
          <cell r="B870" t="str">
            <v>2.00</v>
          </cell>
          <cell r="C870">
            <v>0</v>
          </cell>
        </row>
        <row r="871">
          <cell r="A871" t="str">
            <v>IMPODK2002</v>
          </cell>
          <cell r="B871" t="str">
            <v>8.00</v>
          </cell>
          <cell r="C871">
            <v>0</v>
          </cell>
        </row>
        <row r="872">
          <cell r="A872" t="str">
            <v>IMPODK2003</v>
          </cell>
          <cell r="B872" t="str">
            <v>-1.70</v>
          </cell>
          <cell r="C872">
            <v>0</v>
          </cell>
        </row>
        <row r="873">
          <cell r="A873" t="str">
            <v>IMPODK2004</v>
          </cell>
          <cell r="B873">
            <v>18415</v>
          </cell>
          <cell r="C873">
            <v>0</v>
          </cell>
        </row>
        <row r="874">
          <cell r="A874" t="str">
            <v>IMPODK2005</v>
          </cell>
          <cell r="B874" t="str">
            <v>12.00</v>
          </cell>
          <cell r="C874">
            <v>0</v>
          </cell>
        </row>
        <row r="875">
          <cell r="A875" t="str">
            <v>IMPODK2006</v>
          </cell>
          <cell r="B875" t="str">
            <v>16.80*</v>
          </cell>
          <cell r="C875">
            <v>1</v>
          </cell>
        </row>
        <row r="876">
          <cell r="A876" t="str">
            <v>IMPODK2007</v>
          </cell>
          <cell r="B876" t="str">
            <v>7.80*</v>
          </cell>
          <cell r="C876">
            <v>1</v>
          </cell>
        </row>
        <row r="877">
          <cell r="A877" t="str">
            <v>IMPODK2008</v>
          </cell>
          <cell r="B877" t="str">
            <v>6.20*</v>
          </cell>
          <cell r="C877">
            <v>1</v>
          </cell>
        </row>
        <row r="878">
          <cell r="A878" t="str">
            <v>IMPOEU111996</v>
          </cell>
          <cell r="B878">
            <v>11018</v>
          </cell>
          <cell r="C878">
            <v>0</v>
          </cell>
        </row>
        <row r="879">
          <cell r="A879" t="str">
            <v>IMPOEU111997</v>
          </cell>
          <cell r="B879">
            <v>33086</v>
          </cell>
          <cell r="C879">
            <v>0</v>
          </cell>
        </row>
        <row r="880">
          <cell r="A880" t="str">
            <v>IMPOEU111998</v>
          </cell>
          <cell r="B880">
            <v>39000</v>
          </cell>
          <cell r="C880">
            <v>0</v>
          </cell>
        </row>
        <row r="881">
          <cell r="A881" t="str">
            <v>IMPOEU111999</v>
          </cell>
          <cell r="B881">
            <v>18445</v>
          </cell>
          <cell r="C881">
            <v>0</v>
          </cell>
        </row>
        <row r="882">
          <cell r="A882" t="str">
            <v>IMPOEU112000</v>
          </cell>
          <cell r="B882">
            <v>11263</v>
          </cell>
          <cell r="C882">
            <v>0</v>
          </cell>
        </row>
        <row r="883">
          <cell r="A883" t="str">
            <v>IMPOEU112001</v>
          </cell>
          <cell r="B883" t="str">
            <v>2.00</v>
          </cell>
          <cell r="C883">
            <v>0</v>
          </cell>
        </row>
        <row r="884">
          <cell r="A884" t="str">
            <v>IMPOEU112002</v>
          </cell>
          <cell r="B884" t="str">
            <v>0.30</v>
          </cell>
          <cell r="C884">
            <v>0</v>
          </cell>
        </row>
        <row r="885">
          <cell r="A885" t="str">
            <v>IMPOEU112003</v>
          </cell>
          <cell r="B885">
            <v>43891</v>
          </cell>
          <cell r="C885">
            <v>0</v>
          </cell>
        </row>
        <row r="886">
          <cell r="A886" t="str">
            <v>IMPOEU112004</v>
          </cell>
          <cell r="B886">
            <v>43983</v>
          </cell>
          <cell r="C886">
            <v>0</v>
          </cell>
        </row>
        <row r="887">
          <cell r="A887" t="str">
            <v>IMPOEU112005</v>
          </cell>
          <cell r="B887">
            <v>18384</v>
          </cell>
          <cell r="C887">
            <v>0</v>
          </cell>
        </row>
        <row r="888">
          <cell r="A888" t="str">
            <v>IMPOEU112006</v>
          </cell>
          <cell r="B888" t="str">
            <v>7.90*</v>
          </cell>
          <cell r="C888">
            <v>1</v>
          </cell>
        </row>
        <row r="889">
          <cell r="A889" t="str">
            <v>IMPOEU112007</v>
          </cell>
          <cell r="B889" t="str">
            <v>4.00*</v>
          </cell>
          <cell r="C889">
            <v>1</v>
          </cell>
        </row>
        <row r="890">
          <cell r="A890" t="str">
            <v>IMPOEU112008</v>
          </cell>
          <cell r="B890" t="str">
            <v>6.40*</v>
          </cell>
          <cell r="C890">
            <v>1</v>
          </cell>
        </row>
        <row r="891">
          <cell r="A891" t="str">
            <v>IMPOFI1996</v>
          </cell>
          <cell r="B891">
            <v>32994</v>
          </cell>
          <cell r="C891">
            <v>0</v>
          </cell>
        </row>
        <row r="892">
          <cell r="A892" t="str">
            <v>IMPOFI1997</v>
          </cell>
          <cell r="B892">
            <v>25873</v>
          </cell>
          <cell r="C892">
            <v>0</v>
          </cell>
        </row>
        <row r="893">
          <cell r="A893" t="str">
            <v>IMPOFI1998</v>
          </cell>
          <cell r="B893" t="str">
            <v>9.00</v>
          </cell>
          <cell r="C893">
            <v>0</v>
          </cell>
        </row>
        <row r="894">
          <cell r="A894" t="str">
            <v>IMPOFI1999</v>
          </cell>
          <cell r="B894">
            <v>25628</v>
          </cell>
          <cell r="C894">
            <v>0</v>
          </cell>
        </row>
        <row r="895">
          <cell r="A895" t="str">
            <v>IMPOFI2000</v>
          </cell>
          <cell r="B895" t="str">
            <v>16.40</v>
          </cell>
          <cell r="C895">
            <v>0</v>
          </cell>
        </row>
        <row r="896">
          <cell r="A896" t="str">
            <v>IMPOFI2001</v>
          </cell>
          <cell r="B896">
            <v>43831</v>
          </cell>
          <cell r="C896">
            <v>0</v>
          </cell>
        </row>
        <row r="897">
          <cell r="A897" t="str">
            <v>IMPOFI2002</v>
          </cell>
          <cell r="B897">
            <v>18295</v>
          </cell>
          <cell r="C897">
            <v>0</v>
          </cell>
        </row>
        <row r="898">
          <cell r="A898" t="str">
            <v>IMPOFI2003</v>
          </cell>
          <cell r="B898">
            <v>11018</v>
          </cell>
          <cell r="C898">
            <v>0</v>
          </cell>
        </row>
        <row r="899">
          <cell r="A899" t="str">
            <v>IMPOFI2004</v>
          </cell>
          <cell r="B899">
            <v>14793</v>
          </cell>
          <cell r="C899">
            <v>0</v>
          </cell>
        </row>
        <row r="900">
          <cell r="A900" t="str">
            <v>IMPOFI2005</v>
          </cell>
          <cell r="B900">
            <v>11293</v>
          </cell>
          <cell r="C900">
            <v>0</v>
          </cell>
        </row>
        <row r="901">
          <cell r="A901" t="str">
            <v>IMPOFI2006</v>
          </cell>
          <cell r="B901" t="str">
            <v>7.90*</v>
          </cell>
          <cell r="C901">
            <v>1</v>
          </cell>
        </row>
        <row r="902">
          <cell r="A902" t="str">
            <v>IMPOFI2007</v>
          </cell>
          <cell r="B902" t="str">
            <v>5.80*</v>
          </cell>
          <cell r="C902">
            <v>1</v>
          </cell>
        </row>
        <row r="903">
          <cell r="A903" t="str">
            <v>IMPOFI2008</v>
          </cell>
          <cell r="B903" t="str">
            <v>5.40*</v>
          </cell>
          <cell r="C903">
            <v>1</v>
          </cell>
        </row>
        <row r="904">
          <cell r="A904" t="str">
            <v>IMPOFR1996</v>
          </cell>
          <cell r="B904">
            <v>21916</v>
          </cell>
          <cell r="C904">
            <v>0</v>
          </cell>
        </row>
        <row r="905">
          <cell r="A905" t="str">
            <v>IMPOFR1997</v>
          </cell>
          <cell r="B905">
            <v>44013</v>
          </cell>
          <cell r="C905">
            <v>0</v>
          </cell>
        </row>
        <row r="906">
          <cell r="A906" t="str">
            <v>IMPOFR1998</v>
          </cell>
          <cell r="B906">
            <v>25842</v>
          </cell>
          <cell r="C906">
            <v>0</v>
          </cell>
        </row>
        <row r="907">
          <cell r="A907" t="str">
            <v>IMPOFR1999</v>
          </cell>
          <cell r="B907">
            <v>29342</v>
          </cell>
          <cell r="C907">
            <v>0</v>
          </cell>
        </row>
        <row r="908">
          <cell r="A908" t="str">
            <v>IMPOFR2000</v>
          </cell>
          <cell r="B908" t="str">
            <v>14.90</v>
          </cell>
          <cell r="C908">
            <v>0</v>
          </cell>
        </row>
        <row r="909">
          <cell r="A909" t="str">
            <v>IMPOFR2001</v>
          </cell>
          <cell r="B909">
            <v>25600</v>
          </cell>
          <cell r="C909">
            <v>0</v>
          </cell>
        </row>
        <row r="910">
          <cell r="A910" t="str">
            <v>IMPOFR2002</v>
          </cell>
          <cell r="B910">
            <v>18264</v>
          </cell>
          <cell r="C910">
            <v>0</v>
          </cell>
        </row>
        <row r="911">
          <cell r="A911" t="str">
            <v>IMPOFR2003</v>
          </cell>
          <cell r="B911">
            <v>10959</v>
          </cell>
          <cell r="C911">
            <v>0</v>
          </cell>
        </row>
        <row r="912">
          <cell r="A912" t="str">
            <v>IMPOFR2004</v>
          </cell>
          <cell r="B912">
            <v>38996</v>
          </cell>
          <cell r="C912">
            <v>0</v>
          </cell>
        </row>
        <row r="913">
          <cell r="A913" t="str">
            <v>IMPOFR2005</v>
          </cell>
          <cell r="B913" t="str">
            <v>6.20*</v>
          </cell>
          <cell r="C913">
            <v>1</v>
          </cell>
        </row>
        <row r="914">
          <cell r="A914" t="str">
            <v>IMPOFR2006</v>
          </cell>
          <cell r="B914" t="str">
            <v>6.50*</v>
          </cell>
          <cell r="C914">
            <v>1</v>
          </cell>
        </row>
        <row r="915">
          <cell r="A915" t="str">
            <v>IMPOFR2007</v>
          </cell>
          <cell r="B915" t="str">
            <v>4.90*</v>
          </cell>
          <cell r="C915">
            <v>1</v>
          </cell>
        </row>
        <row r="916">
          <cell r="A916" t="str">
            <v>IMPOFR2008</v>
          </cell>
          <cell r="B916" t="str">
            <v>5.90*</v>
          </cell>
          <cell r="C916">
            <v>1</v>
          </cell>
        </row>
        <row r="917">
          <cell r="A917" t="str">
            <v>IMPOIT1996</v>
          </cell>
          <cell r="B917" t="str">
            <v>-0.30</v>
          </cell>
          <cell r="C917">
            <v>0</v>
          </cell>
        </row>
        <row r="918">
          <cell r="A918" t="str">
            <v>IMPOIT1997</v>
          </cell>
          <cell r="B918">
            <v>44105</v>
          </cell>
          <cell r="C918">
            <v>0</v>
          </cell>
        </row>
        <row r="919">
          <cell r="A919" t="str">
            <v>IMPOIT1998</v>
          </cell>
          <cell r="B919">
            <v>38999</v>
          </cell>
          <cell r="C919">
            <v>0</v>
          </cell>
        </row>
        <row r="920">
          <cell r="A920" t="str">
            <v>IMPOIT1999</v>
          </cell>
          <cell r="B920">
            <v>18384</v>
          </cell>
          <cell r="C920">
            <v>0</v>
          </cell>
        </row>
        <row r="921">
          <cell r="A921" t="str">
            <v>IMPOIT2000</v>
          </cell>
          <cell r="B921">
            <v>44013</v>
          </cell>
          <cell r="C921">
            <v>0</v>
          </cell>
        </row>
        <row r="922">
          <cell r="A922" t="str">
            <v>IMPOIT2001</v>
          </cell>
          <cell r="B922" t="str">
            <v>0.50</v>
          </cell>
          <cell r="C922">
            <v>0</v>
          </cell>
        </row>
        <row r="923">
          <cell r="A923" t="str">
            <v>IMPOIT2002</v>
          </cell>
          <cell r="B923" t="str">
            <v>-0.40</v>
          </cell>
          <cell r="C923">
            <v>0</v>
          </cell>
        </row>
        <row r="924">
          <cell r="A924" t="str">
            <v>IMPOIT2003</v>
          </cell>
          <cell r="B924">
            <v>10959</v>
          </cell>
          <cell r="C924">
            <v>0</v>
          </cell>
        </row>
        <row r="925">
          <cell r="A925" t="str">
            <v>IMPOIT2004</v>
          </cell>
          <cell r="B925">
            <v>18295</v>
          </cell>
          <cell r="C925">
            <v>0</v>
          </cell>
        </row>
        <row r="926">
          <cell r="A926" t="str">
            <v>IMPOIT2005</v>
          </cell>
          <cell r="B926" t="str">
            <v>2.20*</v>
          </cell>
          <cell r="C926">
            <v>1</v>
          </cell>
        </row>
        <row r="927">
          <cell r="A927" t="str">
            <v>IMPOIT2006</v>
          </cell>
          <cell r="B927" t="str">
            <v>4.90*</v>
          </cell>
          <cell r="C927">
            <v>1</v>
          </cell>
        </row>
        <row r="928">
          <cell r="A928" t="str">
            <v>IMPOIT2007</v>
          </cell>
          <cell r="B928" t="str">
            <v>3.60*</v>
          </cell>
          <cell r="C928">
            <v>1</v>
          </cell>
        </row>
        <row r="929">
          <cell r="A929" t="str">
            <v>IMPOIT2008</v>
          </cell>
          <cell r="B929" t="str">
            <v>4.40*</v>
          </cell>
          <cell r="C929">
            <v>1</v>
          </cell>
        </row>
        <row r="930">
          <cell r="A930" t="str">
            <v>IMPOJP1996</v>
          </cell>
          <cell r="B930" t="str">
            <v>13.40</v>
          </cell>
          <cell r="C930">
            <v>0</v>
          </cell>
        </row>
        <row r="931">
          <cell r="A931" t="str">
            <v>IMPOJP1997</v>
          </cell>
          <cell r="B931">
            <v>38991</v>
          </cell>
          <cell r="C931">
            <v>0</v>
          </cell>
        </row>
        <row r="932">
          <cell r="A932" t="str">
            <v>IMPOJP1998</v>
          </cell>
          <cell r="B932" t="str">
            <v>-6.80</v>
          </cell>
          <cell r="C932">
            <v>0</v>
          </cell>
        </row>
        <row r="933">
          <cell r="A933" t="str">
            <v>IMPOJP1999</v>
          </cell>
          <cell r="B933">
            <v>25628</v>
          </cell>
          <cell r="C933">
            <v>0</v>
          </cell>
        </row>
        <row r="934">
          <cell r="A934" t="str">
            <v>IMPOJP2000</v>
          </cell>
          <cell r="B934">
            <v>18476</v>
          </cell>
          <cell r="C934">
            <v>0</v>
          </cell>
        </row>
        <row r="935">
          <cell r="A935" t="str">
            <v>IMPOJP2001</v>
          </cell>
          <cell r="B935">
            <v>43831</v>
          </cell>
          <cell r="C935">
            <v>0</v>
          </cell>
        </row>
        <row r="936">
          <cell r="A936" t="str">
            <v>IMPOJP2002</v>
          </cell>
          <cell r="B936" t="str">
            <v>1.00</v>
          </cell>
          <cell r="C936">
            <v>0</v>
          </cell>
        </row>
        <row r="937">
          <cell r="A937" t="str">
            <v>IMPOJP2003</v>
          </cell>
          <cell r="B937" t="str">
            <v>4.00</v>
          </cell>
          <cell r="C937">
            <v>0</v>
          </cell>
        </row>
        <row r="938">
          <cell r="A938" t="str">
            <v>IMPOJP2004</v>
          </cell>
          <cell r="B938">
            <v>18476</v>
          </cell>
          <cell r="C938">
            <v>0</v>
          </cell>
        </row>
        <row r="939">
          <cell r="A939" t="str">
            <v>IMPOJP2005</v>
          </cell>
          <cell r="B939">
            <v>11110</v>
          </cell>
          <cell r="C939">
            <v>0</v>
          </cell>
        </row>
        <row r="940">
          <cell r="A940" t="str">
            <v>IMPOJP2006</v>
          </cell>
          <cell r="B940" t="str">
            <v>7.10*</v>
          </cell>
          <cell r="C940">
            <v>1</v>
          </cell>
        </row>
        <row r="941">
          <cell r="A941" t="str">
            <v>IMPOJP2007</v>
          </cell>
          <cell r="B941" t="str">
            <v>7.70*</v>
          </cell>
          <cell r="C941">
            <v>1</v>
          </cell>
        </row>
        <row r="942">
          <cell r="A942" t="str">
            <v>IMPOJP2008</v>
          </cell>
          <cell r="B942" t="str">
            <v>6.60*</v>
          </cell>
          <cell r="C942">
            <v>1</v>
          </cell>
        </row>
        <row r="943">
          <cell r="A943" t="str">
            <v>IMPONO1996</v>
          </cell>
          <cell r="B943">
            <v>29434</v>
          </cell>
          <cell r="C943">
            <v>0</v>
          </cell>
        </row>
        <row r="944">
          <cell r="A944" t="str">
            <v>IMPONO1997</v>
          </cell>
          <cell r="B944">
            <v>14946</v>
          </cell>
          <cell r="C944">
            <v>0</v>
          </cell>
        </row>
        <row r="945">
          <cell r="A945" t="str">
            <v>IMPONO1998</v>
          </cell>
          <cell r="B945">
            <v>18476</v>
          </cell>
          <cell r="C945">
            <v>0</v>
          </cell>
        </row>
        <row r="946">
          <cell r="A946" t="str">
            <v>IMPONO1999</v>
          </cell>
          <cell r="B946" t="str">
            <v>-1.80</v>
          </cell>
          <cell r="C946">
            <v>0</v>
          </cell>
        </row>
        <row r="947">
          <cell r="A947" t="str">
            <v>IMPONO2000</v>
          </cell>
          <cell r="B947">
            <v>25600</v>
          </cell>
          <cell r="C947">
            <v>0</v>
          </cell>
        </row>
        <row r="948">
          <cell r="A948" t="str">
            <v>IMPONO2001</v>
          </cell>
          <cell r="B948" t="str">
            <v>0.90</v>
          </cell>
          <cell r="C948">
            <v>0</v>
          </cell>
        </row>
        <row r="949">
          <cell r="A949" t="str">
            <v>IMPONO2002</v>
          </cell>
          <cell r="B949" t="str">
            <v>0.70</v>
          </cell>
          <cell r="C949">
            <v>0</v>
          </cell>
        </row>
        <row r="950">
          <cell r="A950" t="str">
            <v>IMPONO2003</v>
          </cell>
          <cell r="B950">
            <v>38991</v>
          </cell>
          <cell r="C950">
            <v>0</v>
          </cell>
        </row>
        <row r="951">
          <cell r="A951" t="str">
            <v>IMPONO2004</v>
          </cell>
          <cell r="B951">
            <v>33086</v>
          </cell>
          <cell r="C951">
            <v>0</v>
          </cell>
        </row>
        <row r="952">
          <cell r="A952" t="str">
            <v>IMPONO2005</v>
          </cell>
          <cell r="B952">
            <v>11140</v>
          </cell>
          <cell r="C952">
            <v>0</v>
          </cell>
        </row>
        <row r="953">
          <cell r="A953" t="str">
            <v>IMPONO2006</v>
          </cell>
          <cell r="B953" t="str">
            <v>7.30*</v>
          </cell>
          <cell r="C953">
            <v>1</v>
          </cell>
        </row>
        <row r="954">
          <cell r="A954" t="str">
            <v>IMPONO2007</v>
          </cell>
          <cell r="B954" t="str">
            <v>3.10*</v>
          </cell>
          <cell r="C954">
            <v>1</v>
          </cell>
        </row>
        <row r="955">
          <cell r="A955" t="str">
            <v>IMPONO2008</v>
          </cell>
          <cell r="B955" t="str">
            <v>2.20*</v>
          </cell>
          <cell r="C955">
            <v>1</v>
          </cell>
        </row>
        <row r="956">
          <cell r="A956" t="str">
            <v>IMPOSE1996</v>
          </cell>
          <cell r="B956" t="str">
            <v>3.00</v>
          </cell>
          <cell r="C956">
            <v>0</v>
          </cell>
        </row>
        <row r="957">
          <cell r="A957" t="str">
            <v>IMPOSE1997</v>
          </cell>
          <cell r="B957" t="str">
            <v>12.00</v>
          </cell>
          <cell r="C957">
            <v>0</v>
          </cell>
        </row>
        <row r="958">
          <cell r="A958" t="str">
            <v>IMPOSE1998</v>
          </cell>
          <cell r="B958">
            <v>14916</v>
          </cell>
          <cell r="C958">
            <v>0</v>
          </cell>
        </row>
        <row r="959">
          <cell r="A959" t="str">
            <v>IMPOSE1999</v>
          </cell>
          <cell r="B959">
            <v>32964</v>
          </cell>
          <cell r="C959">
            <v>0</v>
          </cell>
        </row>
        <row r="960">
          <cell r="A960" t="str">
            <v>IMPOSE2000</v>
          </cell>
          <cell r="B960">
            <v>18568</v>
          </cell>
          <cell r="C960">
            <v>0</v>
          </cell>
        </row>
        <row r="961">
          <cell r="A961" t="str">
            <v>IMPOSE2001</v>
          </cell>
          <cell r="B961" t="str">
            <v>-2.50</v>
          </cell>
          <cell r="C961">
            <v>0</v>
          </cell>
        </row>
        <row r="962">
          <cell r="A962" t="str">
            <v>IMPOSE2002</v>
          </cell>
          <cell r="B962" t="str">
            <v>-1.90</v>
          </cell>
          <cell r="C962">
            <v>0</v>
          </cell>
        </row>
        <row r="963">
          <cell r="A963" t="str">
            <v>IMPOSE2003</v>
          </cell>
          <cell r="B963">
            <v>38995</v>
          </cell>
          <cell r="C963">
            <v>0</v>
          </cell>
        </row>
        <row r="964">
          <cell r="A964" t="str">
            <v>IMPOSE2004</v>
          </cell>
          <cell r="B964">
            <v>29373</v>
          </cell>
          <cell r="C964">
            <v>0</v>
          </cell>
        </row>
        <row r="965">
          <cell r="A965" t="str">
            <v>IMPOSE2005</v>
          </cell>
          <cell r="B965">
            <v>18415</v>
          </cell>
          <cell r="C965">
            <v>0</v>
          </cell>
        </row>
        <row r="966">
          <cell r="A966" t="str">
            <v>IMPOSE2006</v>
          </cell>
          <cell r="B966" t="str">
            <v>8.10*</v>
          </cell>
          <cell r="C966">
            <v>1</v>
          </cell>
        </row>
        <row r="967">
          <cell r="A967" t="str">
            <v>IMPOSE2007</v>
          </cell>
          <cell r="B967" t="str">
            <v>8.40*</v>
          </cell>
          <cell r="C967">
            <v>1</v>
          </cell>
        </row>
        <row r="968">
          <cell r="A968" t="str">
            <v>IMPOSE2008</v>
          </cell>
          <cell r="B968" t="str">
            <v>5.80*</v>
          </cell>
          <cell r="C968">
            <v>1</v>
          </cell>
        </row>
        <row r="969">
          <cell r="A969" t="str">
            <v>IMPOSP1996</v>
          </cell>
          <cell r="B969" t="str">
            <v>8.00</v>
          </cell>
          <cell r="C969">
            <v>0</v>
          </cell>
        </row>
        <row r="970">
          <cell r="A970" t="str">
            <v>IMPOSP1997</v>
          </cell>
          <cell r="B970" t="str">
            <v>13.20</v>
          </cell>
          <cell r="C970">
            <v>0</v>
          </cell>
        </row>
        <row r="971">
          <cell r="A971" t="str">
            <v>IMPOSP1998</v>
          </cell>
          <cell r="B971" t="str">
            <v>13.30</v>
          </cell>
          <cell r="C971">
            <v>0</v>
          </cell>
        </row>
        <row r="972">
          <cell r="A972" t="str">
            <v>IMPOSP1999</v>
          </cell>
          <cell r="B972" t="str">
            <v>13.60</v>
          </cell>
          <cell r="C972">
            <v>0</v>
          </cell>
        </row>
        <row r="973">
          <cell r="A973" t="str">
            <v>IMPOSP2000</v>
          </cell>
          <cell r="B973">
            <v>33147</v>
          </cell>
          <cell r="C973">
            <v>0</v>
          </cell>
        </row>
        <row r="974">
          <cell r="A974" t="str">
            <v>IMPOSP2001</v>
          </cell>
          <cell r="B974">
            <v>43922</v>
          </cell>
          <cell r="C974">
            <v>0</v>
          </cell>
        </row>
        <row r="975">
          <cell r="A975" t="str">
            <v>IMPOSP2002</v>
          </cell>
          <cell r="B975">
            <v>32933</v>
          </cell>
          <cell r="C975">
            <v>0</v>
          </cell>
        </row>
        <row r="976">
          <cell r="A976" t="str">
            <v>IMPOSP2003</v>
          </cell>
          <cell r="B976" t="str">
            <v>6.00</v>
          </cell>
          <cell r="C976">
            <v>0</v>
          </cell>
        </row>
        <row r="977">
          <cell r="A977" t="str">
            <v>IMPOSP2004</v>
          </cell>
          <cell r="B977">
            <v>11202</v>
          </cell>
          <cell r="C977">
            <v>0</v>
          </cell>
        </row>
        <row r="978">
          <cell r="A978" t="str">
            <v>IMPOSP2005</v>
          </cell>
          <cell r="B978" t="str">
            <v>7.50*</v>
          </cell>
          <cell r="C978">
            <v>1</v>
          </cell>
        </row>
        <row r="979">
          <cell r="A979" t="str">
            <v>IMPOSP2006</v>
          </cell>
          <cell r="B979" t="str">
            <v>10.80*</v>
          </cell>
          <cell r="C979">
            <v>1</v>
          </cell>
        </row>
        <row r="980">
          <cell r="A980" t="str">
            <v>IMPOSP2007</v>
          </cell>
          <cell r="B980" t="str">
            <v>10.00*</v>
          </cell>
          <cell r="C980">
            <v>1</v>
          </cell>
        </row>
        <row r="981">
          <cell r="A981" t="str">
            <v>IMPOSP2008</v>
          </cell>
          <cell r="B981" t="str">
            <v>9.10*</v>
          </cell>
          <cell r="C981">
            <v>1</v>
          </cell>
        </row>
        <row r="982">
          <cell r="A982" t="str">
            <v>IMPOUK1996</v>
          </cell>
          <cell r="B982">
            <v>44075</v>
          </cell>
          <cell r="C982">
            <v>0</v>
          </cell>
        </row>
        <row r="983">
          <cell r="A983" t="str">
            <v>IMPOUK1997</v>
          </cell>
          <cell r="B983">
            <v>14855</v>
          </cell>
          <cell r="C983">
            <v>0</v>
          </cell>
        </row>
        <row r="984">
          <cell r="A984" t="str">
            <v>IMPOUK1998</v>
          </cell>
          <cell r="B984">
            <v>33055</v>
          </cell>
          <cell r="C984">
            <v>0</v>
          </cell>
        </row>
        <row r="985">
          <cell r="A985" t="str">
            <v>IMPOUK1999</v>
          </cell>
          <cell r="B985" t="str">
            <v>2.30*</v>
          </cell>
          <cell r="C985">
            <v>1</v>
          </cell>
        </row>
        <row r="986">
          <cell r="A986" t="str">
            <v>IMPOUK2000</v>
          </cell>
          <cell r="B986" t="str">
            <v>0.70*</v>
          </cell>
          <cell r="C986">
            <v>1</v>
          </cell>
        </row>
        <row r="987">
          <cell r="A987" t="str">
            <v>IMPOUK2001</v>
          </cell>
          <cell r="B987" t="str">
            <v>2.70*</v>
          </cell>
          <cell r="C987">
            <v>1</v>
          </cell>
        </row>
        <row r="988">
          <cell r="A988" t="str">
            <v>IMPOUS1996</v>
          </cell>
          <cell r="B988">
            <v>22129</v>
          </cell>
          <cell r="C988">
            <v>0</v>
          </cell>
        </row>
        <row r="989">
          <cell r="A989" t="str">
            <v>IMPOUS1997</v>
          </cell>
          <cell r="B989" t="str">
            <v>13.60</v>
          </cell>
          <cell r="C989">
            <v>0</v>
          </cell>
        </row>
        <row r="990">
          <cell r="A990" t="str">
            <v>IMPOUS1998</v>
          </cell>
          <cell r="B990">
            <v>25873</v>
          </cell>
          <cell r="C990">
            <v>0</v>
          </cell>
        </row>
        <row r="991">
          <cell r="A991" t="str">
            <v>IMPOUS1999</v>
          </cell>
          <cell r="B991">
            <v>14916</v>
          </cell>
          <cell r="C991">
            <v>0</v>
          </cell>
        </row>
        <row r="992">
          <cell r="A992" t="str">
            <v>IMPOUS2000</v>
          </cell>
          <cell r="B992" t="str">
            <v>13.20</v>
          </cell>
          <cell r="C992">
            <v>0</v>
          </cell>
        </row>
        <row r="993">
          <cell r="A993" t="str">
            <v>IMPOUS2001</v>
          </cell>
          <cell r="B993" t="str">
            <v>-2.60</v>
          </cell>
          <cell r="C993">
            <v>0</v>
          </cell>
        </row>
        <row r="994">
          <cell r="A994" t="str">
            <v>IMPOUS2002</v>
          </cell>
          <cell r="B994">
            <v>18323</v>
          </cell>
          <cell r="C994">
            <v>0</v>
          </cell>
        </row>
        <row r="995">
          <cell r="A995" t="str">
            <v>IMPOUS2003</v>
          </cell>
          <cell r="B995">
            <v>38994</v>
          </cell>
          <cell r="C995">
            <v>0</v>
          </cell>
        </row>
        <row r="996">
          <cell r="A996" t="str">
            <v>IMPOUS2004</v>
          </cell>
          <cell r="B996">
            <v>29495</v>
          </cell>
          <cell r="C996">
            <v>0</v>
          </cell>
        </row>
        <row r="997">
          <cell r="A997" t="str">
            <v>IMPOUS2005</v>
          </cell>
          <cell r="B997">
            <v>38996</v>
          </cell>
          <cell r="C997">
            <v>0</v>
          </cell>
        </row>
        <row r="998">
          <cell r="A998" t="str">
            <v>IMPOUS2006</v>
          </cell>
          <cell r="B998" t="str">
            <v>6.30*</v>
          </cell>
          <cell r="C998">
            <v>1</v>
          </cell>
        </row>
        <row r="999">
          <cell r="A999" t="str">
            <v>IMPOUS2007</v>
          </cell>
          <cell r="B999" t="str">
            <v>3.70*</v>
          </cell>
          <cell r="C999">
            <v>1</v>
          </cell>
        </row>
        <row r="1000">
          <cell r="A1000" t="str">
            <v>IMPOUS2008</v>
          </cell>
          <cell r="B1000" t="str">
            <v>3.80*</v>
          </cell>
          <cell r="C1000">
            <v>1</v>
          </cell>
        </row>
        <row r="1001">
          <cell r="A1001" t="str">
            <v>INDPASIA1996</v>
          </cell>
          <cell r="B1001">
            <v>29465</v>
          </cell>
          <cell r="C1001">
            <v>0</v>
          </cell>
        </row>
        <row r="1002">
          <cell r="A1002" t="str">
            <v>INDPASIA1997</v>
          </cell>
          <cell r="B1002">
            <v>25781</v>
          </cell>
          <cell r="C1002">
            <v>0</v>
          </cell>
        </row>
        <row r="1003">
          <cell r="A1003" t="str">
            <v>INDPASIA1998</v>
          </cell>
          <cell r="B1003" t="str">
            <v>0.30</v>
          </cell>
          <cell r="C1003">
            <v>0</v>
          </cell>
        </row>
        <row r="1004">
          <cell r="A1004" t="str">
            <v>INDPASIA1999</v>
          </cell>
          <cell r="B1004">
            <v>12905</v>
          </cell>
          <cell r="C1004">
            <v>0</v>
          </cell>
        </row>
        <row r="1005">
          <cell r="A1005" t="str">
            <v>INDPASIA2000</v>
          </cell>
          <cell r="B1005">
            <v>21125</v>
          </cell>
          <cell r="C1005">
            <v>0</v>
          </cell>
        </row>
        <row r="1006">
          <cell r="A1006" t="str">
            <v>INDPASIA2001</v>
          </cell>
          <cell r="B1006">
            <v>22828</v>
          </cell>
          <cell r="C1006">
            <v>0</v>
          </cell>
        </row>
        <row r="1007">
          <cell r="A1007" t="str">
            <v>INDPASIA2002</v>
          </cell>
          <cell r="B1007">
            <v>29495</v>
          </cell>
          <cell r="C1007">
            <v>0</v>
          </cell>
        </row>
        <row r="1008">
          <cell r="A1008" t="str">
            <v>INDPASIA2003</v>
          </cell>
          <cell r="B1008" t="str">
            <v>19.59</v>
          </cell>
          <cell r="C1008">
            <v>0</v>
          </cell>
        </row>
        <row r="1009">
          <cell r="A1009" t="str">
            <v>INDPASIA2004</v>
          </cell>
          <cell r="B1009">
            <v>39042</v>
          </cell>
          <cell r="C1009">
            <v>0</v>
          </cell>
        </row>
        <row r="1010">
          <cell r="A1010" t="str">
            <v>INDPASIA2005</v>
          </cell>
          <cell r="B1010" t="str">
            <v>14.86</v>
          </cell>
          <cell r="C1010">
            <v>0</v>
          </cell>
        </row>
        <row r="1011">
          <cell r="A1011" t="str">
            <v>INDPASIA2006</v>
          </cell>
          <cell r="B1011" t="str">
            <v>11.33*</v>
          </cell>
          <cell r="C1011">
            <v>1</v>
          </cell>
        </row>
        <row r="1012">
          <cell r="A1012" t="str">
            <v>INDPASIA2007</v>
          </cell>
          <cell r="B1012" t="str">
            <v>12.96*</v>
          </cell>
          <cell r="C1012">
            <v>1</v>
          </cell>
        </row>
        <row r="1013">
          <cell r="A1013" t="str">
            <v>INDPASIA2008</v>
          </cell>
          <cell r="B1013" t="str">
            <v>6.80*</v>
          </cell>
          <cell r="C1013">
            <v>1</v>
          </cell>
        </row>
        <row r="1014">
          <cell r="A1014" t="str">
            <v>INDPCCCP1996</v>
          </cell>
          <cell r="B1014" t="str">
            <v>-4.00</v>
          </cell>
          <cell r="C1014">
            <v>0</v>
          </cell>
        </row>
        <row r="1015">
          <cell r="A1015" t="str">
            <v>INDPCCCP1997</v>
          </cell>
          <cell r="B1015">
            <v>32874</v>
          </cell>
          <cell r="C1015">
            <v>0</v>
          </cell>
        </row>
        <row r="1016">
          <cell r="A1016" t="str">
            <v>INDPCCCP1998</v>
          </cell>
          <cell r="B1016" t="str">
            <v>-5.20</v>
          </cell>
          <cell r="C1016">
            <v>0</v>
          </cell>
        </row>
        <row r="1017">
          <cell r="A1017" t="str">
            <v>INDPCCCP1999</v>
          </cell>
          <cell r="B1017">
            <v>38879</v>
          </cell>
          <cell r="C1017">
            <v>0</v>
          </cell>
        </row>
        <row r="1018">
          <cell r="A1018" t="str">
            <v>INDPCCCP2000</v>
          </cell>
          <cell r="B1018">
            <v>30987</v>
          </cell>
          <cell r="C1018">
            <v>0</v>
          </cell>
        </row>
        <row r="1019">
          <cell r="A1019" t="str">
            <v>INDPCCCP2001</v>
          </cell>
          <cell r="B1019">
            <v>38842</v>
          </cell>
          <cell r="C1019">
            <v>0</v>
          </cell>
        </row>
        <row r="1020">
          <cell r="A1020" t="str">
            <v>INDPCCCP2002</v>
          </cell>
          <cell r="B1020">
            <v>29281</v>
          </cell>
          <cell r="C1020">
            <v>0</v>
          </cell>
        </row>
        <row r="1021">
          <cell r="A1021" t="str">
            <v>INDPCCCP2003</v>
          </cell>
          <cell r="B1021" t="str">
            <v>7.00</v>
          </cell>
          <cell r="C1021">
            <v>0</v>
          </cell>
        </row>
        <row r="1022">
          <cell r="A1022" t="str">
            <v>INDPCCCP2004</v>
          </cell>
          <cell r="B1022">
            <v>11140</v>
          </cell>
          <cell r="C1022">
            <v>0</v>
          </cell>
        </row>
        <row r="1023">
          <cell r="A1023" t="str">
            <v>INDPCCCP2005</v>
          </cell>
          <cell r="B1023" t="str">
            <v>4.00</v>
          </cell>
          <cell r="C1023">
            <v>0</v>
          </cell>
        </row>
        <row r="1024">
          <cell r="A1024" t="str">
            <v>INDPCCCP2006</v>
          </cell>
          <cell r="B1024" t="str">
            <v>4.26*</v>
          </cell>
          <cell r="C1024">
            <v>1</v>
          </cell>
        </row>
        <row r="1025">
          <cell r="A1025" t="str">
            <v>INDPCCCP2007</v>
          </cell>
          <cell r="B1025" t="str">
            <v>4.51*</v>
          </cell>
          <cell r="C1025">
            <v>1</v>
          </cell>
        </row>
        <row r="1026">
          <cell r="A1026" t="str">
            <v>INDPCCCP2008</v>
          </cell>
          <cell r="B1026" t="str">
            <v>4.32*</v>
          </cell>
          <cell r="C1026">
            <v>1</v>
          </cell>
        </row>
        <row r="1027">
          <cell r="A1027" t="str">
            <v>INDPDE1996</v>
          </cell>
          <cell r="B1027" t="str">
            <v>0.50</v>
          </cell>
          <cell r="C1027">
            <v>0</v>
          </cell>
        </row>
        <row r="1028">
          <cell r="A1028" t="str">
            <v>INDPDE1997</v>
          </cell>
          <cell r="B1028">
            <v>25628</v>
          </cell>
          <cell r="C1028">
            <v>0</v>
          </cell>
        </row>
        <row r="1029">
          <cell r="A1029" t="str">
            <v>INDPDE1998</v>
          </cell>
          <cell r="B1029">
            <v>43922</v>
          </cell>
          <cell r="C1029">
            <v>0</v>
          </cell>
        </row>
        <row r="1030">
          <cell r="A1030" t="str">
            <v>INDPDE1999</v>
          </cell>
          <cell r="B1030">
            <v>10959</v>
          </cell>
          <cell r="C1030">
            <v>0</v>
          </cell>
        </row>
        <row r="1031">
          <cell r="A1031" t="str">
            <v>INDPDE2000</v>
          </cell>
          <cell r="B1031">
            <v>43983</v>
          </cell>
          <cell r="C1031">
            <v>0</v>
          </cell>
        </row>
        <row r="1032">
          <cell r="A1032" t="str">
            <v>INDPDE2001</v>
          </cell>
          <cell r="B1032" t="str">
            <v>0.70</v>
          </cell>
          <cell r="C1032">
            <v>0</v>
          </cell>
        </row>
        <row r="1033">
          <cell r="A1033" t="str">
            <v>INDPDE2002</v>
          </cell>
          <cell r="B1033" t="str">
            <v>-1.10</v>
          </cell>
          <cell r="C1033">
            <v>0</v>
          </cell>
        </row>
        <row r="1034">
          <cell r="A1034" t="str">
            <v>INDPDE2003</v>
          </cell>
          <cell r="B1034" t="str">
            <v>0.20</v>
          </cell>
          <cell r="C1034">
            <v>0</v>
          </cell>
        </row>
        <row r="1035">
          <cell r="A1035" t="str">
            <v>INDPDE2004</v>
          </cell>
          <cell r="B1035">
            <v>38993</v>
          </cell>
          <cell r="C1035">
            <v>0</v>
          </cell>
        </row>
        <row r="1036">
          <cell r="A1036" t="str">
            <v>INDPDE2005</v>
          </cell>
          <cell r="B1036" t="str">
            <v>3.60*</v>
          </cell>
          <cell r="C1036">
            <v>1</v>
          </cell>
        </row>
        <row r="1037">
          <cell r="A1037" t="str">
            <v>INDPDE2006</v>
          </cell>
          <cell r="B1037" t="str">
            <v>5.20*</v>
          </cell>
          <cell r="C1037">
            <v>1</v>
          </cell>
        </row>
        <row r="1038">
          <cell r="A1038" t="str">
            <v>INDPDE2007</v>
          </cell>
          <cell r="B1038" t="str">
            <v>4.70*</v>
          </cell>
          <cell r="C1038">
            <v>1</v>
          </cell>
        </row>
        <row r="1039">
          <cell r="A1039" t="str">
            <v>INDPDE2008</v>
          </cell>
          <cell r="B1039" t="str">
            <v>3.30*</v>
          </cell>
          <cell r="C1039">
            <v>1</v>
          </cell>
        </row>
        <row r="1040">
          <cell r="A1040" t="str">
            <v>INDPDK1996</v>
          </cell>
          <cell r="B1040">
            <v>18264</v>
          </cell>
          <cell r="C1040">
            <v>0</v>
          </cell>
        </row>
        <row r="1041">
          <cell r="A1041" t="str">
            <v>INDPDK1997</v>
          </cell>
          <cell r="B1041" t="str">
            <v>5.00</v>
          </cell>
          <cell r="C1041">
            <v>0</v>
          </cell>
        </row>
        <row r="1042">
          <cell r="A1042" t="str">
            <v>INDPDK1998</v>
          </cell>
          <cell r="B1042">
            <v>38993</v>
          </cell>
          <cell r="C1042">
            <v>0</v>
          </cell>
        </row>
        <row r="1043">
          <cell r="A1043" t="str">
            <v>INDPDK1999</v>
          </cell>
          <cell r="B1043" t="str">
            <v>0.60</v>
          </cell>
          <cell r="C1043">
            <v>0</v>
          </cell>
        </row>
        <row r="1044">
          <cell r="A1044" t="str">
            <v>INDPDK2000</v>
          </cell>
          <cell r="B1044">
            <v>18384</v>
          </cell>
          <cell r="C1044">
            <v>0</v>
          </cell>
        </row>
        <row r="1045">
          <cell r="A1045" t="str">
            <v>INDPDK2001</v>
          </cell>
          <cell r="B1045" t="str">
            <v>2.00</v>
          </cell>
          <cell r="C1045">
            <v>0</v>
          </cell>
        </row>
        <row r="1046">
          <cell r="A1046" t="str">
            <v>INDPDK2002</v>
          </cell>
          <cell r="B1046" t="str">
            <v>1.00</v>
          </cell>
          <cell r="C1046">
            <v>0</v>
          </cell>
        </row>
        <row r="1047">
          <cell r="A1047" t="str">
            <v>INDPDK2003</v>
          </cell>
          <cell r="B1047" t="str">
            <v>-0.60</v>
          </cell>
          <cell r="C1047">
            <v>0</v>
          </cell>
        </row>
        <row r="1048">
          <cell r="A1048" t="str">
            <v>INDPDK2004</v>
          </cell>
          <cell r="B1048" t="str">
            <v>-0.30</v>
          </cell>
          <cell r="C1048">
            <v>0</v>
          </cell>
        </row>
        <row r="1049">
          <cell r="A1049" t="str">
            <v>INDPDK2005</v>
          </cell>
          <cell r="B1049">
            <v>29221</v>
          </cell>
          <cell r="C1049">
            <v>0</v>
          </cell>
        </row>
        <row r="1050">
          <cell r="A1050" t="str">
            <v>INDPDK2006</v>
          </cell>
          <cell r="B1050" t="str">
            <v>3.00*</v>
          </cell>
          <cell r="C1050">
            <v>1</v>
          </cell>
        </row>
        <row r="1051">
          <cell r="A1051" t="str">
            <v>INDPDK2007</v>
          </cell>
          <cell r="B1051" t="str">
            <v>2.60*</v>
          </cell>
          <cell r="C1051">
            <v>1</v>
          </cell>
        </row>
        <row r="1052">
          <cell r="A1052" t="str">
            <v>INDPDK2008</v>
          </cell>
          <cell r="B1052" t="str">
            <v>3.90*</v>
          </cell>
          <cell r="C1052">
            <v>1</v>
          </cell>
        </row>
        <row r="1053">
          <cell r="A1053" t="str">
            <v>INDPEEUR1996</v>
          </cell>
          <cell r="B1053">
            <v>14732</v>
          </cell>
          <cell r="C1053">
            <v>0</v>
          </cell>
        </row>
        <row r="1054">
          <cell r="A1054" t="str">
            <v>INDPEEUR1997</v>
          </cell>
          <cell r="B1054">
            <v>18415</v>
          </cell>
          <cell r="C1054">
            <v>0</v>
          </cell>
        </row>
        <row r="1055">
          <cell r="A1055" t="str">
            <v>INDPEEUR1998</v>
          </cell>
          <cell r="B1055">
            <v>43862</v>
          </cell>
          <cell r="C1055">
            <v>0</v>
          </cell>
        </row>
        <row r="1056">
          <cell r="A1056" t="str">
            <v>INDPEEUR1999</v>
          </cell>
          <cell r="B1056">
            <v>32933</v>
          </cell>
          <cell r="C1056">
            <v>0</v>
          </cell>
        </row>
        <row r="1057">
          <cell r="A1057" t="str">
            <v>INDPEEUR2000</v>
          </cell>
          <cell r="B1057">
            <v>31594</v>
          </cell>
          <cell r="C1057">
            <v>0</v>
          </cell>
        </row>
        <row r="1058">
          <cell r="A1058" t="str">
            <v>INDPEEUR2001</v>
          </cell>
          <cell r="B1058">
            <v>15008</v>
          </cell>
          <cell r="C1058">
            <v>0</v>
          </cell>
        </row>
        <row r="1059">
          <cell r="A1059" t="str">
            <v>INDPEEUR2002</v>
          </cell>
          <cell r="B1059">
            <v>38932</v>
          </cell>
          <cell r="C1059">
            <v>0</v>
          </cell>
        </row>
        <row r="1060">
          <cell r="A1060" t="str">
            <v>INDPEEUR2003</v>
          </cell>
          <cell r="B1060">
            <v>16984</v>
          </cell>
          <cell r="C1060">
            <v>0</v>
          </cell>
        </row>
        <row r="1061">
          <cell r="A1061" t="str">
            <v>INDPEEUR2004</v>
          </cell>
          <cell r="B1061">
            <v>35339</v>
          </cell>
          <cell r="C1061">
            <v>0</v>
          </cell>
        </row>
        <row r="1062">
          <cell r="A1062" t="str">
            <v>INDPEEUR2005</v>
          </cell>
          <cell r="B1062">
            <v>38781</v>
          </cell>
          <cell r="C1062">
            <v>0</v>
          </cell>
        </row>
        <row r="1063">
          <cell r="A1063" t="str">
            <v>INDPEEUR2006</v>
          </cell>
          <cell r="B1063" t="str">
            <v>8.86*</v>
          </cell>
          <cell r="C1063">
            <v>1</v>
          </cell>
        </row>
        <row r="1064">
          <cell r="A1064" t="str">
            <v>INDPEEUR2007</v>
          </cell>
          <cell r="B1064" t="str">
            <v>8.98*</v>
          </cell>
          <cell r="C1064">
            <v>1</v>
          </cell>
        </row>
        <row r="1065">
          <cell r="A1065" t="str">
            <v>INDPEEUR2008</v>
          </cell>
          <cell r="B1065" t="str">
            <v>5.40*</v>
          </cell>
          <cell r="C1065">
            <v>1</v>
          </cell>
        </row>
        <row r="1066">
          <cell r="A1066" t="str">
            <v>INDPEMER1996</v>
          </cell>
          <cell r="B1066">
            <v>18415</v>
          </cell>
          <cell r="C1066">
            <v>0</v>
          </cell>
        </row>
        <row r="1067">
          <cell r="A1067" t="str">
            <v>INDPEMER1997</v>
          </cell>
          <cell r="B1067" t="str">
            <v>7.00</v>
          </cell>
          <cell r="C1067">
            <v>0</v>
          </cell>
        </row>
        <row r="1068">
          <cell r="A1068" t="str">
            <v>INDPEMER1998</v>
          </cell>
          <cell r="B1068" t="str">
            <v>0.20</v>
          </cell>
          <cell r="C1068">
            <v>0</v>
          </cell>
        </row>
        <row r="1069">
          <cell r="A1069" t="str">
            <v>INDPEMER1999</v>
          </cell>
          <cell r="B1069">
            <v>33329</v>
          </cell>
          <cell r="C1069">
            <v>0</v>
          </cell>
        </row>
        <row r="1070">
          <cell r="A1070" t="str">
            <v>INDPEMER2000</v>
          </cell>
          <cell r="B1070">
            <v>19998</v>
          </cell>
          <cell r="C1070">
            <v>0</v>
          </cell>
        </row>
        <row r="1071">
          <cell r="A1071" t="str">
            <v>INDPEMER2001</v>
          </cell>
          <cell r="B1071">
            <v>35916</v>
          </cell>
          <cell r="C1071">
            <v>0</v>
          </cell>
        </row>
        <row r="1072">
          <cell r="A1072" t="str">
            <v>INDPEMER2002</v>
          </cell>
          <cell r="B1072">
            <v>15919</v>
          </cell>
          <cell r="C1072">
            <v>0</v>
          </cell>
        </row>
        <row r="1073">
          <cell r="A1073" t="str">
            <v>INDPEMER2003</v>
          </cell>
          <cell r="B1073" t="str">
            <v>15.88</v>
          </cell>
          <cell r="C1073">
            <v>0</v>
          </cell>
        </row>
        <row r="1074">
          <cell r="A1074" t="str">
            <v>INDPEMER2004</v>
          </cell>
          <cell r="B1074" t="str">
            <v>17.78</v>
          </cell>
          <cell r="C1074">
            <v>0</v>
          </cell>
        </row>
        <row r="1075">
          <cell r="A1075" t="str">
            <v>INDPEMER2005</v>
          </cell>
          <cell r="B1075">
            <v>42339</v>
          </cell>
          <cell r="C1075">
            <v>0</v>
          </cell>
        </row>
        <row r="1076">
          <cell r="A1076" t="str">
            <v>INDPEMER2006</v>
          </cell>
          <cell r="B1076" t="str">
            <v>9.68*</v>
          </cell>
          <cell r="C1076">
            <v>1</v>
          </cell>
        </row>
        <row r="1077">
          <cell r="A1077" t="str">
            <v>INDPEMER2007</v>
          </cell>
          <cell r="B1077" t="str">
            <v>11.12*</v>
          </cell>
          <cell r="C1077">
            <v>1</v>
          </cell>
        </row>
        <row r="1078">
          <cell r="A1078" t="str">
            <v>INDPEMER2008</v>
          </cell>
          <cell r="B1078" t="str">
            <v>6.01*</v>
          </cell>
          <cell r="C1078">
            <v>1</v>
          </cell>
        </row>
        <row r="1079">
          <cell r="A1079" t="str">
            <v>INDPEU111996</v>
          </cell>
          <cell r="B1079" t="str">
            <v>0.50</v>
          </cell>
          <cell r="C1079">
            <v>0</v>
          </cell>
        </row>
        <row r="1080">
          <cell r="A1080" t="str">
            <v>INDPEU111997</v>
          </cell>
          <cell r="B1080">
            <v>38994</v>
          </cell>
          <cell r="C1080">
            <v>0</v>
          </cell>
        </row>
        <row r="1081">
          <cell r="A1081" t="str">
            <v>INDPEU111998</v>
          </cell>
          <cell r="B1081">
            <v>29281</v>
          </cell>
          <cell r="C1081">
            <v>0</v>
          </cell>
        </row>
        <row r="1082">
          <cell r="A1082" t="str">
            <v>INDPEU111999</v>
          </cell>
          <cell r="B1082">
            <v>29221</v>
          </cell>
          <cell r="C1082">
            <v>0</v>
          </cell>
        </row>
        <row r="1083">
          <cell r="A1083" t="str">
            <v>INDPEU112000</v>
          </cell>
          <cell r="B1083">
            <v>14732</v>
          </cell>
          <cell r="C1083">
            <v>0</v>
          </cell>
        </row>
        <row r="1084">
          <cell r="A1084" t="str">
            <v>INDPEU112001</v>
          </cell>
          <cell r="B1084" t="str">
            <v>0.40</v>
          </cell>
          <cell r="C1084">
            <v>0</v>
          </cell>
        </row>
        <row r="1085">
          <cell r="A1085" t="str">
            <v>INDPEU112002</v>
          </cell>
          <cell r="B1085" t="str">
            <v>-0.50</v>
          </cell>
          <cell r="C1085">
            <v>0</v>
          </cell>
        </row>
        <row r="1086">
          <cell r="A1086" t="str">
            <v>INDPEU112003</v>
          </cell>
          <cell r="B1086" t="str">
            <v>0.30</v>
          </cell>
          <cell r="C1086">
            <v>0</v>
          </cell>
        </row>
        <row r="1087">
          <cell r="A1087" t="str">
            <v>INDPEU112004</v>
          </cell>
          <cell r="B1087" t="str">
            <v>2.00</v>
          </cell>
          <cell r="C1087">
            <v>0</v>
          </cell>
        </row>
        <row r="1088">
          <cell r="A1088" t="str">
            <v>INDPEU112005</v>
          </cell>
          <cell r="B1088">
            <v>43831</v>
          </cell>
          <cell r="C1088">
            <v>0</v>
          </cell>
        </row>
        <row r="1089">
          <cell r="A1089" t="str">
            <v>INDPEU112006</v>
          </cell>
          <cell r="B1089" t="str">
            <v>3.60*</v>
          </cell>
          <cell r="C1089">
            <v>1</v>
          </cell>
        </row>
        <row r="1090">
          <cell r="A1090" t="str">
            <v>INDPEU112007</v>
          </cell>
          <cell r="B1090" t="str">
            <v>1.60*</v>
          </cell>
          <cell r="C1090">
            <v>1</v>
          </cell>
        </row>
        <row r="1091">
          <cell r="A1091" t="str">
            <v>INDPEU112008</v>
          </cell>
          <cell r="B1091" t="str">
            <v>2.60*</v>
          </cell>
          <cell r="C1091">
            <v>1</v>
          </cell>
        </row>
        <row r="1092">
          <cell r="A1092" t="str">
            <v>INDPFI1996</v>
          </cell>
          <cell r="B1092">
            <v>25600</v>
          </cell>
          <cell r="C1092">
            <v>0</v>
          </cell>
        </row>
        <row r="1093">
          <cell r="A1093" t="str">
            <v>INDPFI1997</v>
          </cell>
          <cell r="B1093">
            <v>25781</v>
          </cell>
          <cell r="C1093">
            <v>0</v>
          </cell>
        </row>
        <row r="1094">
          <cell r="A1094" t="str">
            <v>INDPFI1998</v>
          </cell>
          <cell r="B1094">
            <v>39000</v>
          </cell>
          <cell r="C1094">
            <v>0</v>
          </cell>
        </row>
        <row r="1095">
          <cell r="A1095" t="str">
            <v>INDPFI1999</v>
          </cell>
          <cell r="B1095">
            <v>29342</v>
          </cell>
          <cell r="C1095">
            <v>0</v>
          </cell>
        </row>
        <row r="1096">
          <cell r="A1096" t="str">
            <v>INDPFI2000</v>
          </cell>
          <cell r="B1096" t="str">
            <v>13.20</v>
          </cell>
          <cell r="C1096">
            <v>0</v>
          </cell>
        </row>
        <row r="1097">
          <cell r="A1097" t="str">
            <v>INDPFI2001</v>
          </cell>
          <cell r="B1097" t="str">
            <v>-0.30</v>
          </cell>
          <cell r="C1097">
            <v>0</v>
          </cell>
        </row>
        <row r="1098">
          <cell r="A1098" t="str">
            <v>INDPFI2002</v>
          </cell>
          <cell r="B1098">
            <v>38992</v>
          </cell>
          <cell r="C1098">
            <v>0</v>
          </cell>
        </row>
        <row r="1099">
          <cell r="A1099" t="str">
            <v>INDPFI2003</v>
          </cell>
          <cell r="B1099" t="str">
            <v>0.60</v>
          </cell>
          <cell r="C1099">
            <v>0</v>
          </cell>
        </row>
        <row r="1100">
          <cell r="A1100" t="str">
            <v>INDPFI2004</v>
          </cell>
          <cell r="B1100">
            <v>14732</v>
          </cell>
          <cell r="C1100">
            <v>0</v>
          </cell>
        </row>
        <row r="1101">
          <cell r="A1101" t="str">
            <v>INDPFI2005</v>
          </cell>
          <cell r="B1101" t="str">
            <v>-1.00</v>
          </cell>
          <cell r="C1101">
            <v>0</v>
          </cell>
        </row>
        <row r="1102">
          <cell r="A1102" t="str">
            <v>INDPFI2006</v>
          </cell>
          <cell r="B1102" t="str">
            <v>8.50*</v>
          </cell>
          <cell r="C1102">
            <v>1</v>
          </cell>
        </row>
        <row r="1103">
          <cell r="A1103" t="str">
            <v>INDPFI2007</v>
          </cell>
          <cell r="B1103" t="str">
            <v>3.90*</v>
          </cell>
          <cell r="C1103">
            <v>1</v>
          </cell>
        </row>
        <row r="1104">
          <cell r="A1104" t="str">
            <v>INDPFI2008</v>
          </cell>
          <cell r="B1104" t="str">
            <v>3.60*</v>
          </cell>
          <cell r="C1104">
            <v>1</v>
          </cell>
        </row>
        <row r="1105">
          <cell r="A1105" t="str">
            <v>INDPFR1996</v>
          </cell>
          <cell r="B1105" t="str">
            <v>0.90</v>
          </cell>
          <cell r="C1105">
            <v>0</v>
          </cell>
        </row>
        <row r="1106">
          <cell r="A1106" t="str">
            <v>INDPFR1997</v>
          </cell>
          <cell r="B1106">
            <v>14702</v>
          </cell>
          <cell r="C1106">
            <v>0</v>
          </cell>
        </row>
        <row r="1107">
          <cell r="A1107" t="str">
            <v>INDPFR1998</v>
          </cell>
          <cell r="B1107">
            <v>18323</v>
          </cell>
          <cell r="C1107">
            <v>0</v>
          </cell>
        </row>
        <row r="1108">
          <cell r="A1108" t="str">
            <v>INDPFR1999</v>
          </cell>
          <cell r="B1108">
            <v>43862</v>
          </cell>
          <cell r="C1108">
            <v>0</v>
          </cell>
        </row>
        <row r="1109">
          <cell r="A1109" t="str">
            <v>INDPFR2000</v>
          </cell>
          <cell r="B1109">
            <v>43922</v>
          </cell>
          <cell r="C1109">
            <v>0</v>
          </cell>
        </row>
        <row r="1110">
          <cell r="A1110" t="str">
            <v>INDPFR2001</v>
          </cell>
          <cell r="B1110">
            <v>43831</v>
          </cell>
          <cell r="C1110">
            <v>0</v>
          </cell>
        </row>
        <row r="1111">
          <cell r="A1111" t="str">
            <v>INDPFR2002</v>
          </cell>
          <cell r="B1111" t="str">
            <v>-1.40</v>
          </cell>
          <cell r="C1111">
            <v>0</v>
          </cell>
        </row>
        <row r="1112">
          <cell r="A1112" t="str">
            <v>INDPFR2003</v>
          </cell>
          <cell r="B1112" t="str">
            <v>-0.30</v>
          </cell>
          <cell r="C1112">
            <v>0</v>
          </cell>
        </row>
        <row r="1113">
          <cell r="A1113" t="str">
            <v>INDPFR2004</v>
          </cell>
          <cell r="B1113">
            <v>29221</v>
          </cell>
          <cell r="C1113">
            <v>0</v>
          </cell>
        </row>
        <row r="1114">
          <cell r="A1114" t="str">
            <v>INDPFR2005</v>
          </cell>
          <cell r="B1114" t="str">
            <v>0.20*</v>
          </cell>
          <cell r="C1114">
            <v>1</v>
          </cell>
        </row>
        <row r="1115">
          <cell r="A1115" t="str">
            <v>INDPFR2006</v>
          </cell>
          <cell r="B1115" t="str">
            <v>2.50*</v>
          </cell>
          <cell r="C1115">
            <v>1</v>
          </cell>
        </row>
        <row r="1116">
          <cell r="A1116" t="str">
            <v>INDPFR2007</v>
          </cell>
          <cell r="B1116" t="str">
            <v>3.20*</v>
          </cell>
          <cell r="C1116">
            <v>1</v>
          </cell>
        </row>
        <row r="1117">
          <cell r="A1117" t="str">
            <v>INDPFR2008</v>
          </cell>
          <cell r="B1117" t="str">
            <v>4.40*</v>
          </cell>
          <cell r="C1117">
            <v>1</v>
          </cell>
        </row>
        <row r="1118">
          <cell r="A1118" t="str">
            <v>INDPG3XX1996</v>
          </cell>
          <cell r="B1118">
            <v>18295</v>
          </cell>
          <cell r="C1118">
            <v>0</v>
          </cell>
        </row>
        <row r="1119">
          <cell r="A1119" t="str">
            <v>INDPG3XX1997</v>
          </cell>
          <cell r="B1119">
            <v>18384</v>
          </cell>
          <cell r="C1119">
            <v>0</v>
          </cell>
        </row>
        <row r="1120">
          <cell r="A1120" t="str">
            <v>INDPG3XX1998</v>
          </cell>
          <cell r="B1120">
            <v>43862</v>
          </cell>
          <cell r="C1120">
            <v>0</v>
          </cell>
        </row>
        <row r="1121">
          <cell r="A1121" t="str">
            <v>INDPG3XX1999</v>
          </cell>
          <cell r="B1121">
            <v>25600</v>
          </cell>
          <cell r="C1121">
            <v>0</v>
          </cell>
        </row>
        <row r="1122">
          <cell r="A1122" t="str">
            <v>INDPG3XX2000</v>
          </cell>
          <cell r="B1122">
            <v>32599</v>
          </cell>
          <cell r="C1122">
            <v>0</v>
          </cell>
        </row>
        <row r="1123">
          <cell r="A1123" t="str">
            <v>INDPG3XX2001</v>
          </cell>
          <cell r="B1123" t="str">
            <v>-2.86</v>
          </cell>
          <cell r="C1123">
            <v>0</v>
          </cell>
        </row>
        <row r="1124">
          <cell r="A1124" t="str">
            <v>INDPG3XX2002</v>
          </cell>
          <cell r="B1124" t="str">
            <v>-0.33</v>
          </cell>
          <cell r="C1124">
            <v>0</v>
          </cell>
        </row>
        <row r="1125">
          <cell r="A1125" t="str">
            <v>INDPG3XX2003</v>
          </cell>
          <cell r="B1125">
            <v>41275</v>
          </cell>
          <cell r="C1125">
            <v>0</v>
          </cell>
        </row>
        <row r="1126">
          <cell r="A1126" t="str">
            <v>INDPG3XX2004</v>
          </cell>
          <cell r="B1126">
            <v>23437</v>
          </cell>
          <cell r="C1126">
            <v>0</v>
          </cell>
        </row>
        <row r="1127">
          <cell r="A1127" t="str">
            <v>INDPG3XX2005</v>
          </cell>
          <cell r="B1127">
            <v>42036</v>
          </cell>
          <cell r="C1127">
            <v>0</v>
          </cell>
        </row>
        <row r="1128">
          <cell r="A1128" t="str">
            <v>INDPG3XX2006</v>
          </cell>
          <cell r="B1128" t="str">
            <v>3.75*</v>
          </cell>
          <cell r="C1128">
            <v>1</v>
          </cell>
        </row>
        <row r="1129">
          <cell r="A1129" t="str">
            <v>INDPG3XX2007</v>
          </cell>
          <cell r="B1129" t="str">
            <v>1.74*</v>
          </cell>
          <cell r="C1129">
            <v>1</v>
          </cell>
        </row>
        <row r="1130">
          <cell r="A1130" t="str">
            <v>INDPG3XX2008</v>
          </cell>
          <cell r="B1130" t="str">
            <v>2.57*</v>
          </cell>
          <cell r="C1130">
            <v>1</v>
          </cell>
        </row>
        <row r="1131">
          <cell r="A1131" t="str">
            <v>INDPIT1996</v>
          </cell>
          <cell r="B1131" t="str">
            <v>-1.60</v>
          </cell>
          <cell r="C1131">
            <v>0</v>
          </cell>
        </row>
        <row r="1132">
          <cell r="A1132" t="str">
            <v>INDPIT1997</v>
          </cell>
          <cell r="B1132">
            <v>29281</v>
          </cell>
          <cell r="C1132">
            <v>0</v>
          </cell>
        </row>
        <row r="1133">
          <cell r="A1133" t="str">
            <v>INDPIT1998</v>
          </cell>
          <cell r="B1133">
            <v>10959</v>
          </cell>
          <cell r="C1133">
            <v>0</v>
          </cell>
        </row>
        <row r="1134">
          <cell r="A1134" t="str">
            <v>INDPIT1999</v>
          </cell>
          <cell r="B1134" t="str">
            <v>-0.30</v>
          </cell>
          <cell r="C1134">
            <v>0</v>
          </cell>
        </row>
        <row r="1135">
          <cell r="A1135" t="str">
            <v>INDPIT2000</v>
          </cell>
          <cell r="B1135">
            <v>11049</v>
          </cell>
          <cell r="C1135">
            <v>0</v>
          </cell>
        </row>
        <row r="1136">
          <cell r="A1136" t="str">
            <v>INDPIT2001</v>
          </cell>
          <cell r="B1136" t="str">
            <v>-0.90</v>
          </cell>
          <cell r="C1136">
            <v>0</v>
          </cell>
        </row>
        <row r="1137">
          <cell r="A1137" t="str">
            <v>INDPIT2002</v>
          </cell>
          <cell r="B1137" t="str">
            <v>-1.60</v>
          </cell>
          <cell r="C1137">
            <v>0</v>
          </cell>
        </row>
        <row r="1138">
          <cell r="A1138" t="str">
            <v>INDPIT2003</v>
          </cell>
          <cell r="B1138" t="str">
            <v>-0.60</v>
          </cell>
          <cell r="C1138">
            <v>0</v>
          </cell>
        </row>
        <row r="1139">
          <cell r="A1139" t="str">
            <v>INDPIT2004</v>
          </cell>
          <cell r="B1139" t="str">
            <v>-0.60</v>
          </cell>
          <cell r="C1139">
            <v>0</v>
          </cell>
        </row>
        <row r="1140">
          <cell r="A1140" t="str">
            <v>INDPIT2005</v>
          </cell>
          <cell r="B1140" t="str">
            <v>-0.70*</v>
          </cell>
          <cell r="C1140">
            <v>1</v>
          </cell>
        </row>
        <row r="1141">
          <cell r="A1141" t="str">
            <v>INDPIT2006</v>
          </cell>
          <cell r="B1141" t="str">
            <v>2.70*</v>
          </cell>
          <cell r="C1141">
            <v>1</v>
          </cell>
        </row>
        <row r="1142">
          <cell r="A1142" t="str">
            <v>INDPIT2007</v>
          </cell>
          <cell r="B1142" t="str">
            <v>2.90*</v>
          </cell>
          <cell r="C1142">
            <v>1</v>
          </cell>
        </row>
        <row r="1143">
          <cell r="A1143" t="str">
            <v>INDPIT2008</v>
          </cell>
          <cell r="B1143" t="str">
            <v>3.20*</v>
          </cell>
          <cell r="C1143">
            <v>1</v>
          </cell>
        </row>
        <row r="1144">
          <cell r="A1144" t="str">
            <v>INDPJP1996</v>
          </cell>
          <cell r="B1144">
            <v>38992</v>
          </cell>
          <cell r="C1144">
            <v>0</v>
          </cell>
        </row>
        <row r="1145">
          <cell r="A1145" t="str">
            <v>INDPJP1997</v>
          </cell>
          <cell r="B1145">
            <v>43922</v>
          </cell>
          <cell r="C1145">
            <v>0</v>
          </cell>
        </row>
        <row r="1146">
          <cell r="A1146" t="str">
            <v>INDPJP1998</v>
          </cell>
          <cell r="B1146" t="str">
            <v>-7.10</v>
          </cell>
          <cell r="C1146">
            <v>0</v>
          </cell>
        </row>
        <row r="1147">
          <cell r="A1147" t="str">
            <v>INDPJP1999</v>
          </cell>
          <cell r="B1147" t="str">
            <v>0.60</v>
          </cell>
          <cell r="C1147">
            <v>0</v>
          </cell>
        </row>
        <row r="1148">
          <cell r="A1148" t="str">
            <v>INDPJP2000</v>
          </cell>
          <cell r="B1148">
            <v>43952</v>
          </cell>
          <cell r="C1148">
            <v>0</v>
          </cell>
        </row>
        <row r="1149">
          <cell r="A1149" t="str">
            <v>INDPJP2001</v>
          </cell>
          <cell r="B1149" t="str">
            <v>-6.50</v>
          </cell>
          <cell r="C1149">
            <v>0</v>
          </cell>
        </row>
        <row r="1150">
          <cell r="A1150" t="str">
            <v>INDPJP2002</v>
          </cell>
          <cell r="B1150" t="str">
            <v>-1.00</v>
          </cell>
          <cell r="C1150">
            <v>0</v>
          </cell>
        </row>
        <row r="1151">
          <cell r="A1151" t="str">
            <v>INDPJP2003</v>
          </cell>
          <cell r="B1151">
            <v>11018</v>
          </cell>
          <cell r="C1151">
            <v>0</v>
          </cell>
        </row>
        <row r="1152">
          <cell r="A1152" t="str">
            <v>INDPJP2004</v>
          </cell>
          <cell r="B1152">
            <v>11079</v>
          </cell>
          <cell r="C1152">
            <v>0</v>
          </cell>
        </row>
        <row r="1153">
          <cell r="A1153" t="str">
            <v>INDPJP2005</v>
          </cell>
          <cell r="B1153">
            <v>18264</v>
          </cell>
          <cell r="C1153">
            <v>0</v>
          </cell>
        </row>
        <row r="1154">
          <cell r="A1154" t="str">
            <v>INDPJP2006</v>
          </cell>
          <cell r="B1154" t="str">
            <v>3.20*</v>
          </cell>
          <cell r="C1154">
            <v>1</v>
          </cell>
        </row>
        <row r="1155">
          <cell r="A1155" t="str">
            <v>INDPJP2007</v>
          </cell>
          <cell r="B1155" t="str">
            <v>1.20*</v>
          </cell>
          <cell r="C1155">
            <v>1</v>
          </cell>
        </row>
        <row r="1156">
          <cell r="A1156" t="str">
            <v>INDPJP2008</v>
          </cell>
          <cell r="B1156" t="str">
            <v>3.70*</v>
          </cell>
          <cell r="C1156">
            <v>1</v>
          </cell>
        </row>
        <row r="1157">
          <cell r="A1157" t="str">
            <v>INDPLATA1996</v>
          </cell>
          <cell r="B1157">
            <v>29312</v>
          </cell>
          <cell r="C1157">
            <v>0</v>
          </cell>
        </row>
        <row r="1158">
          <cell r="A1158" t="str">
            <v>INDPLATA1997</v>
          </cell>
          <cell r="B1158">
            <v>43983</v>
          </cell>
          <cell r="C1158">
            <v>0</v>
          </cell>
        </row>
        <row r="1159">
          <cell r="A1159" t="str">
            <v>INDPLATA1998</v>
          </cell>
          <cell r="B1159" t="str">
            <v>0.80</v>
          </cell>
          <cell r="C1159">
            <v>0</v>
          </cell>
        </row>
        <row r="1160">
          <cell r="A1160" t="str">
            <v>INDPLATA1999</v>
          </cell>
          <cell r="B1160" t="str">
            <v>0.19</v>
          </cell>
          <cell r="C1160">
            <v>0</v>
          </cell>
        </row>
        <row r="1161">
          <cell r="A1161" t="str">
            <v>INDPLATA2000</v>
          </cell>
          <cell r="B1161">
            <v>43586</v>
          </cell>
          <cell r="C1161">
            <v>0</v>
          </cell>
        </row>
        <row r="1162">
          <cell r="A1162" t="str">
            <v>INDPLATA2001</v>
          </cell>
          <cell r="B1162" t="str">
            <v>-1.58</v>
          </cell>
          <cell r="C1162">
            <v>0</v>
          </cell>
        </row>
        <row r="1163">
          <cell r="A1163" t="str">
            <v>INDPLATA2002</v>
          </cell>
          <cell r="B1163" t="str">
            <v>-0.47</v>
          </cell>
          <cell r="C1163">
            <v>0</v>
          </cell>
        </row>
        <row r="1164">
          <cell r="A1164" t="str">
            <v>INDPLATA2003</v>
          </cell>
          <cell r="B1164">
            <v>24139</v>
          </cell>
          <cell r="C1164">
            <v>0</v>
          </cell>
        </row>
        <row r="1165">
          <cell r="A1165" t="str">
            <v>INDPLATA2004</v>
          </cell>
          <cell r="B1165">
            <v>38967</v>
          </cell>
          <cell r="C1165">
            <v>0</v>
          </cell>
        </row>
        <row r="1166">
          <cell r="A1166" t="str">
            <v>INDPLATA2005</v>
          </cell>
          <cell r="B1166">
            <v>22706</v>
          </cell>
          <cell r="C1166">
            <v>0</v>
          </cell>
        </row>
        <row r="1167">
          <cell r="A1167" t="str">
            <v>INDPLATA2006</v>
          </cell>
          <cell r="B1167" t="str">
            <v>3.81*</v>
          </cell>
          <cell r="C1167">
            <v>1</v>
          </cell>
        </row>
        <row r="1168">
          <cell r="A1168" t="str">
            <v>INDPLATA2007</v>
          </cell>
          <cell r="B1168" t="str">
            <v>5.16*</v>
          </cell>
          <cell r="C1168">
            <v>1</v>
          </cell>
        </row>
        <row r="1169">
          <cell r="A1169" t="str">
            <v>INDPLATA2008</v>
          </cell>
          <cell r="B1169" t="str">
            <v>2.76*</v>
          </cell>
          <cell r="C1169">
            <v>1</v>
          </cell>
        </row>
        <row r="1170">
          <cell r="A1170" t="str">
            <v>INDPNO1996</v>
          </cell>
          <cell r="B1170">
            <v>21947</v>
          </cell>
          <cell r="C1170">
            <v>0</v>
          </cell>
        </row>
        <row r="1171">
          <cell r="A1171" t="str">
            <v>INDPNO1997</v>
          </cell>
          <cell r="B1171">
            <v>11018</v>
          </cell>
          <cell r="C1171">
            <v>0</v>
          </cell>
        </row>
        <row r="1172">
          <cell r="A1172" t="str">
            <v>INDPNO1998</v>
          </cell>
          <cell r="B1172">
            <v>25600</v>
          </cell>
          <cell r="C1172">
            <v>0</v>
          </cell>
        </row>
        <row r="1173">
          <cell r="A1173" t="str">
            <v>INDPNO1999</v>
          </cell>
          <cell r="B1173" t="str">
            <v>-2.40</v>
          </cell>
          <cell r="C1173">
            <v>0</v>
          </cell>
        </row>
        <row r="1174">
          <cell r="A1174" t="str">
            <v>INDPNO2000</v>
          </cell>
          <cell r="B1174" t="str">
            <v>-3.10</v>
          </cell>
          <cell r="C1174">
            <v>0</v>
          </cell>
        </row>
        <row r="1175">
          <cell r="A1175" t="str">
            <v>INDPNO2001</v>
          </cell>
          <cell r="B1175" t="str">
            <v>-1.00</v>
          </cell>
          <cell r="C1175">
            <v>0</v>
          </cell>
        </row>
        <row r="1176">
          <cell r="A1176" t="str">
            <v>INDPNO2002</v>
          </cell>
          <cell r="B1176" t="str">
            <v>-0.90</v>
          </cell>
          <cell r="C1176">
            <v>0</v>
          </cell>
        </row>
        <row r="1177">
          <cell r="A1177" t="str">
            <v>INDPNO2003</v>
          </cell>
          <cell r="B1177" t="str">
            <v>-4.20</v>
          </cell>
          <cell r="C1177">
            <v>0</v>
          </cell>
        </row>
        <row r="1178">
          <cell r="A1178" t="str">
            <v>INDPNO2004</v>
          </cell>
          <cell r="B1178">
            <v>14611</v>
          </cell>
          <cell r="C1178">
            <v>0</v>
          </cell>
        </row>
        <row r="1179">
          <cell r="A1179" t="str">
            <v>INDPNO2005</v>
          </cell>
          <cell r="B1179">
            <v>38993</v>
          </cell>
          <cell r="C1179">
            <v>0</v>
          </cell>
        </row>
        <row r="1180">
          <cell r="A1180" t="str">
            <v>INDPNO2006</v>
          </cell>
          <cell r="B1180" t="str">
            <v>3.60*</v>
          </cell>
          <cell r="C1180">
            <v>1</v>
          </cell>
        </row>
        <row r="1181">
          <cell r="A1181" t="str">
            <v>INDPNO2007</v>
          </cell>
          <cell r="B1181" t="str">
            <v>2.40*</v>
          </cell>
          <cell r="C1181">
            <v>1</v>
          </cell>
        </row>
        <row r="1182">
          <cell r="A1182" t="str">
            <v>INDPNO2008</v>
          </cell>
          <cell r="B1182" t="str">
            <v>2.20*</v>
          </cell>
          <cell r="C1182">
            <v>1</v>
          </cell>
        </row>
        <row r="1183">
          <cell r="A1183" t="str">
            <v>INDPNORD1996</v>
          </cell>
          <cell r="B1183" t="str">
            <v>2.00</v>
          </cell>
          <cell r="C1183">
            <v>0</v>
          </cell>
        </row>
        <row r="1184">
          <cell r="A1184" t="str">
            <v>INDPNORD1997</v>
          </cell>
          <cell r="B1184">
            <v>14732</v>
          </cell>
          <cell r="C1184">
            <v>0</v>
          </cell>
        </row>
        <row r="1185">
          <cell r="A1185" t="str">
            <v>INDPNORD1998</v>
          </cell>
          <cell r="B1185">
            <v>25659</v>
          </cell>
          <cell r="C1185">
            <v>0</v>
          </cell>
        </row>
        <row r="1186">
          <cell r="A1186" t="str">
            <v>INDPNORD1999</v>
          </cell>
          <cell r="B1186">
            <v>15707</v>
          </cell>
          <cell r="C1186">
            <v>0</v>
          </cell>
        </row>
        <row r="1187">
          <cell r="A1187" t="str">
            <v>INDPNORD2000</v>
          </cell>
          <cell r="B1187">
            <v>43586</v>
          </cell>
          <cell r="C1187">
            <v>0</v>
          </cell>
        </row>
        <row r="1188">
          <cell r="A1188" t="str">
            <v>INDPNORD2001</v>
          </cell>
          <cell r="B1188" t="str">
            <v>0.07</v>
          </cell>
          <cell r="C1188">
            <v>0</v>
          </cell>
        </row>
        <row r="1189">
          <cell r="A1189" t="str">
            <v>INDPNORD2002</v>
          </cell>
          <cell r="B1189" t="str">
            <v>0.84</v>
          </cell>
          <cell r="C1189">
            <v>0</v>
          </cell>
        </row>
        <row r="1190">
          <cell r="A1190" t="str">
            <v>INDPNORD2003</v>
          </cell>
          <cell r="B1190" t="str">
            <v>-0.13</v>
          </cell>
          <cell r="C1190">
            <v>0</v>
          </cell>
        </row>
        <row r="1191">
          <cell r="A1191" t="str">
            <v>INDPNORD2004</v>
          </cell>
          <cell r="B1191">
            <v>46419</v>
          </cell>
          <cell r="C1191">
            <v>0</v>
          </cell>
        </row>
        <row r="1192">
          <cell r="A1192" t="str">
            <v>INDPNORD2005</v>
          </cell>
          <cell r="B1192">
            <v>18629</v>
          </cell>
          <cell r="C1192">
            <v>0</v>
          </cell>
        </row>
        <row r="1193">
          <cell r="A1193" t="str">
            <v>INDPNORD2006</v>
          </cell>
          <cell r="B1193" t="str">
            <v>4.45*</v>
          </cell>
          <cell r="C1193">
            <v>1</v>
          </cell>
        </row>
        <row r="1194">
          <cell r="A1194" t="str">
            <v>INDPNORD2007</v>
          </cell>
          <cell r="B1194" t="str">
            <v>2.98*</v>
          </cell>
          <cell r="C1194">
            <v>1</v>
          </cell>
        </row>
        <row r="1195">
          <cell r="A1195" t="str">
            <v>INDPNORD2008</v>
          </cell>
          <cell r="B1195" t="str">
            <v>3.17*</v>
          </cell>
          <cell r="C1195">
            <v>1</v>
          </cell>
        </row>
        <row r="1196">
          <cell r="A1196" t="str">
            <v>INDPSE1996</v>
          </cell>
          <cell r="B1196">
            <v>21916</v>
          </cell>
          <cell r="C1196">
            <v>0</v>
          </cell>
        </row>
        <row r="1197">
          <cell r="A1197" t="str">
            <v>INDPSE1997</v>
          </cell>
          <cell r="B1197">
            <v>11079</v>
          </cell>
          <cell r="C1197">
            <v>0</v>
          </cell>
        </row>
        <row r="1198">
          <cell r="A1198" t="str">
            <v>INDPSE1998</v>
          </cell>
          <cell r="B1198">
            <v>11049</v>
          </cell>
          <cell r="C1198">
            <v>0</v>
          </cell>
        </row>
        <row r="1199">
          <cell r="A1199" t="str">
            <v>INDPSE1999</v>
          </cell>
          <cell r="B1199">
            <v>10990</v>
          </cell>
          <cell r="C1199">
            <v>0</v>
          </cell>
        </row>
        <row r="1200">
          <cell r="A1200" t="str">
            <v>INDPSE2000</v>
          </cell>
          <cell r="B1200">
            <v>14763</v>
          </cell>
          <cell r="C1200">
            <v>0</v>
          </cell>
        </row>
        <row r="1201">
          <cell r="A1201" t="str">
            <v>INDPSE2001</v>
          </cell>
          <cell r="B1201" t="str">
            <v>-0.40</v>
          </cell>
          <cell r="C1201">
            <v>0</v>
          </cell>
        </row>
        <row r="1202">
          <cell r="A1202" t="str">
            <v>INDPSE2002</v>
          </cell>
          <cell r="B1202">
            <v>10959</v>
          </cell>
          <cell r="C1202">
            <v>0</v>
          </cell>
        </row>
        <row r="1203">
          <cell r="A1203" t="str">
            <v>INDPSE2003</v>
          </cell>
          <cell r="B1203">
            <v>18295</v>
          </cell>
          <cell r="C1203">
            <v>0</v>
          </cell>
        </row>
        <row r="1204">
          <cell r="A1204" t="str">
            <v>INDPSE2004</v>
          </cell>
          <cell r="B1204">
            <v>43891</v>
          </cell>
          <cell r="C1204">
            <v>0</v>
          </cell>
        </row>
        <row r="1205">
          <cell r="A1205" t="str">
            <v>INDPSE2005</v>
          </cell>
          <cell r="B1205">
            <v>21916</v>
          </cell>
          <cell r="C1205">
            <v>0</v>
          </cell>
        </row>
        <row r="1206">
          <cell r="A1206" t="str">
            <v>INDPSE2006</v>
          </cell>
          <cell r="B1206" t="str">
            <v>4.00*</v>
          </cell>
          <cell r="C1206">
            <v>1</v>
          </cell>
        </row>
        <row r="1207">
          <cell r="A1207" t="str">
            <v>INDPSE2007</v>
          </cell>
          <cell r="B1207" t="str">
            <v>3.20*</v>
          </cell>
          <cell r="C1207">
            <v>1</v>
          </cell>
        </row>
        <row r="1208">
          <cell r="A1208" t="str">
            <v>INDPSE2008</v>
          </cell>
          <cell r="B1208" t="str">
            <v>3.10*</v>
          </cell>
          <cell r="C1208">
            <v>1</v>
          </cell>
        </row>
        <row r="1209">
          <cell r="A1209" t="str">
            <v>INDPSP1996</v>
          </cell>
          <cell r="B1209" t="str">
            <v>-0.70</v>
          </cell>
          <cell r="C1209">
            <v>0</v>
          </cell>
        </row>
        <row r="1210">
          <cell r="A1210" t="str">
            <v>INDPSP1997</v>
          </cell>
          <cell r="B1210">
            <v>33025</v>
          </cell>
          <cell r="C1210">
            <v>0</v>
          </cell>
        </row>
        <row r="1211">
          <cell r="A1211" t="str">
            <v>INDPSP1998</v>
          </cell>
          <cell r="B1211">
            <v>14732</v>
          </cell>
          <cell r="C1211">
            <v>0</v>
          </cell>
        </row>
        <row r="1212">
          <cell r="A1212" t="str">
            <v>INDPSP1999</v>
          </cell>
          <cell r="B1212">
            <v>25600</v>
          </cell>
          <cell r="C1212">
            <v>0</v>
          </cell>
        </row>
        <row r="1213">
          <cell r="A1213" t="str">
            <v>INDPSP2000</v>
          </cell>
          <cell r="B1213">
            <v>14702</v>
          </cell>
          <cell r="C1213">
            <v>0</v>
          </cell>
        </row>
        <row r="1214">
          <cell r="A1214" t="str">
            <v>INDPSP2001</v>
          </cell>
          <cell r="B1214" t="str">
            <v>-1.30</v>
          </cell>
          <cell r="C1214">
            <v>0</v>
          </cell>
        </row>
        <row r="1215">
          <cell r="A1215" t="str">
            <v>INDPSP2002</v>
          </cell>
          <cell r="B1215" t="str">
            <v>0.10</v>
          </cell>
          <cell r="C1215">
            <v>0</v>
          </cell>
        </row>
        <row r="1216">
          <cell r="A1216" t="str">
            <v>INDPSP2003</v>
          </cell>
          <cell r="B1216">
            <v>14611</v>
          </cell>
          <cell r="C1216">
            <v>0</v>
          </cell>
        </row>
        <row r="1217">
          <cell r="A1217" t="str">
            <v>INDPSP2004</v>
          </cell>
          <cell r="B1217">
            <v>18264</v>
          </cell>
          <cell r="C1217">
            <v>0</v>
          </cell>
        </row>
        <row r="1218">
          <cell r="A1218" t="str">
            <v>INDPSP2005</v>
          </cell>
          <cell r="B1218" t="str">
            <v>0.70*</v>
          </cell>
          <cell r="C1218">
            <v>1</v>
          </cell>
        </row>
        <row r="1219">
          <cell r="A1219" t="str">
            <v>INDPSP2006</v>
          </cell>
          <cell r="B1219" t="str">
            <v>3.00*</v>
          </cell>
          <cell r="C1219">
            <v>1</v>
          </cell>
        </row>
        <row r="1220">
          <cell r="A1220" t="str">
            <v>INDPSP2007</v>
          </cell>
          <cell r="B1220" t="str">
            <v>3.10*</v>
          </cell>
          <cell r="C1220">
            <v>1</v>
          </cell>
        </row>
        <row r="1221">
          <cell r="A1221" t="str">
            <v>INDPSP2008</v>
          </cell>
          <cell r="B1221" t="str">
            <v>3.70*</v>
          </cell>
          <cell r="C1221">
            <v>1</v>
          </cell>
        </row>
        <row r="1222">
          <cell r="A1222" t="str">
            <v>INDPUK1996</v>
          </cell>
          <cell r="B1222">
            <v>38991</v>
          </cell>
          <cell r="C1222">
            <v>0</v>
          </cell>
        </row>
        <row r="1223">
          <cell r="A1223" t="str">
            <v>INDPUK1997</v>
          </cell>
          <cell r="B1223" t="str">
            <v>0.80</v>
          </cell>
          <cell r="C1223">
            <v>0</v>
          </cell>
        </row>
        <row r="1224">
          <cell r="A1224" t="str">
            <v>INDPUK1998</v>
          </cell>
          <cell r="B1224" t="str">
            <v>0.60</v>
          </cell>
          <cell r="C1224">
            <v>0</v>
          </cell>
        </row>
        <row r="1225">
          <cell r="A1225" t="str">
            <v>INDPUK1999</v>
          </cell>
          <cell r="B1225" t="str">
            <v>-1.10*</v>
          </cell>
          <cell r="C1225">
            <v>1</v>
          </cell>
        </row>
        <row r="1226">
          <cell r="A1226" t="str">
            <v>INDPUK2000</v>
          </cell>
          <cell r="B1226" t="str">
            <v>1.00*</v>
          </cell>
          <cell r="C1226">
            <v>1</v>
          </cell>
        </row>
        <row r="1227">
          <cell r="A1227" t="str">
            <v>INDPUK2001</v>
          </cell>
          <cell r="B1227" t="str">
            <v>3.00*</v>
          </cell>
          <cell r="C1227">
            <v>1</v>
          </cell>
        </row>
        <row r="1228">
          <cell r="A1228" t="str">
            <v>INDPUS1996</v>
          </cell>
          <cell r="B1228">
            <v>14702</v>
          </cell>
          <cell r="C1228">
            <v>0</v>
          </cell>
        </row>
        <row r="1229">
          <cell r="A1229" t="str">
            <v>INDPUS1997</v>
          </cell>
          <cell r="B1229">
            <v>14793</v>
          </cell>
          <cell r="C1229">
            <v>0</v>
          </cell>
        </row>
        <row r="1230">
          <cell r="A1230" t="str">
            <v>INDPUS1998</v>
          </cell>
          <cell r="B1230">
            <v>32994</v>
          </cell>
          <cell r="C1230">
            <v>0</v>
          </cell>
        </row>
        <row r="1231">
          <cell r="A1231" t="str">
            <v>INDPUS1999</v>
          </cell>
          <cell r="B1231">
            <v>18354</v>
          </cell>
          <cell r="C1231">
            <v>0</v>
          </cell>
        </row>
        <row r="1232">
          <cell r="A1232" t="str">
            <v>INDPUS2000</v>
          </cell>
          <cell r="B1232">
            <v>14702</v>
          </cell>
          <cell r="C1232">
            <v>0</v>
          </cell>
        </row>
        <row r="1233">
          <cell r="A1233" t="str">
            <v>INDPUS2001</v>
          </cell>
          <cell r="B1233" t="str">
            <v>-3.50</v>
          </cell>
          <cell r="C1233">
            <v>0</v>
          </cell>
        </row>
        <row r="1234">
          <cell r="A1234" t="str">
            <v>INDPUS2002</v>
          </cell>
          <cell r="B1234" t="str">
            <v>0.10</v>
          </cell>
          <cell r="C1234">
            <v>0</v>
          </cell>
        </row>
        <row r="1235">
          <cell r="A1235" t="str">
            <v>INDPUS2003</v>
          </cell>
          <cell r="B1235" t="str">
            <v>0.60</v>
          </cell>
          <cell r="C1235">
            <v>0</v>
          </cell>
        </row>
        <row r="1236">
          <cell r="A1236" t="str">
            <v>INDPUS2004</v>
          </cell>
          <cell r="B1236">
            <v>38994</v>
          </cell>
          <cell r="C1236">
            <v>0</v>
          </cell>
        </row>
        <row r="1237">
          <cell r="A1237" t="str">
            <v>INDPUS2005</v>
          </cell>
          <cell r="B1237">
            <v>43891</v>
          </cell>
          <cell r="C1237">
            <v>0</v>
          </cell>
        </row>
        <row r="1238">
          <cell r="A1238" t="str">
            <v>INDPUS2006</v>
          </cell>
          <cell r="B1238" t="str">
            <v>4.20*</v>
          </cell>
          <cell r="C1238">
            <v>1</v>
          </cell>
        </row>
        <row r="1239">
          <cell r="A1239" t="str">
            <v>INDPUS2007</v>
          </cell>
          <cell r="B1239" t="str">
            <v>2.10*</v>
          </cell>
          <cell r="C1239">
            <v>1</v>
          </cell>
        </row>
        <row r="1240">
          <cell r="A1240" t="str">
            <v>INDPUS2008</v>
          </cell>
          <cell r="B1240" t="str">
            <v>1.90*</v>
          </cell>
          <cell r="C1240">
            <v>1</v>
          </cell>
        </row>
        <row r="1241">
          <cell r="A1241" t="str">
            <v>INDPWRLD1996</v>
          </cell>
          <cell r="B1241">
            <v>14671</v>
          </cell>
          <cell r="C1241">
            <v>0</v>
          </cell>
        </row>
        <row r="1242">
          <cell r="A1242" t="str">
            <v>INDPWRLD1997</v>
          </cell>
          <cell r="B1242">
            <v>32994</v>
          </cell>
          <cell r="C1242">
            <v>0</v>
          </cell>
        </row>
        <row r="1243">
          <cell r="A1243" t="str">
            <v>INDPWRLD1998</v>
          </cell>
          <cell r="B1243" t="str">
            <v>0.70</v>
          </cell>
          <cell r="C1243">
            <v>0</v>
          </cell>
        </row>
        <row r="1244">
          <cell r="A1244" t="str">
            <v>INDPWRLD1999</v>
          </cell>
          <cell r="B1244">
            <v>38721</v>
          </cell>
          <cell r="C1244">
            <v>0</v>
          </cell>
        </row>
        <row r="1245">
          <cell r="A1245" t="str">
            <v>INDPWRLD2000</v>
          </cell>
          <cell r="B1245">
            <v>14001</v>
          </cell>
          <cell r="C1245">
            <v>0</v>
          </cell>
        </row>
        <row r="1246">
          <cell r="A1246" t="str">
            <v>INDPWRLD2001</v>
          </cell>
          <cell r="B1246" t="str">
            <v>0.65</v>
          </cell>
          <cell r="C1246">
            <v>0</v>
          </cell>
        </row>
        <row r="1247">
          <cell r="A1247" t="str">
            <v>INDPWRLD2002</v>
          </cell>
          <cell r="B1247">
            <v>42767</v>
          </cell>
          <cell r="C1247">
            <v>0</v>
          </cell>
        </row>
        <row r="1248">
          <cell r="A1248" t="str">
            <v>INDPWRLD2003</v>
          </cell>
          <cell r="B1248">
            <v>38810</v>
          </cell>
          <cell r="C1248">
            <v>0</v>
          </cell>
        </row>
        <row r="1249">
          <cell r="A1249" t="str">
            <v>INDPWRLD2004</v>
          </cell>
          <cell r="B1249">
            <v>21276</v>
          </cell>
          <cell r="C1249">
            <v>0</v>
          </cell>
        </row>
        <row r="1250">
          <cell r="A1250" t="str">
            <v>INDPWRLD2005</v>
          </cell>
          <cell r="B1250">
            <v>24532</v>
          </cell>
          <cell r="C1250">
            <v>0</v>
          </cell>
        </row>
        <row r="1251">
          <cell r="A1251" t="str">
            <v>INDPWRLD2006</v>
          </cell>
          <cell r="B1251" t="str">
            <v>4.68*</v>
          </cell>
          <cell r="C1251">
            <v>1</v>
          </cell>
        </row>
        <row r="1252">
          <cell r="A1252" t="str">
            <v>INDPWRLD2007</v>
          </cell>
          <cell r="B1252" t="str">
            <v>3.46*</v>
          </cell>
          <cell r="C1252">
            <v>1</v>
          </cell>
        </row>
        <row r="1253">
          <cell r="A1253" t="str">
            <v>INDPWRLD2008</v>
          </cell>
          <cell r="B1253" t="str">
            <v>3.96*</v>
          </cell>
          <cell r="C1253">
            <v>1</v>
          </cell>
        </row>
        <row r="1254">
          <cell r="A1254" t="str">
            <v>INVCDE1996</v>
          </cell>
          <cell r="B1254" t="str">
            <v>-0.40</v>
          </cell>
          <cell r="C1254">
            <v>0</v>
          </cell>
        </row>
        <row r="1255">
          <cell r="A1255" t="str">
            <v>INVCDE1997</v>
          </cell>
          <cell r="B1255" t="str">
            <v>0.00</v>
          </cell>
          <cell r="C1255">
            <v>0</v>
          </cell>
        </row>
        <row r="1256">
          <cell r="A1256" t="str">
            <v>INVCDE1998</v>
          </cell>
          <cell r="B1256" t="str">
            <v>0.40</v>
          </cell>
          <cell r="C1256">
            <v>0</v>
          </cell>
        </row>
        <row r="1257">
          <cell r="A1257" t="str">
            <v>INVCDE1999</v>
          </cell>
          <cell r="B1257" t="str">
            <v>-0.20</v>
          </cell>
          <cell r="C1257">
            <v>0</v>
          </cell>
        </row>
        <row r="1258">
          <cell r="A1258" t="str">
            <v>INVCDE2000</v>
          </cell>
          <cell r="B1258" t="str">
            <v>-0.10</v>
          </cell>
          <cell r="C1258">
            <v>0</v>
          </cell>
        </row>
        <row r="1259">
          <cell r="A1259" t="str">
            <v>INVCDE2001</v>
          </cell>
          <cell r="B1259" t="str">
            <v>-0.90</v>
          </cell>
          <cell r="C1259">
            <v>0</v>
          </cell>
        </row>
        <row r="1260">
          <cell r="A1260" t="str">
            <v>INVCDE2002</v>
          </cell>
          <cell r="B1260" t="str">
            <v>-0.60</v>
          </cell>
          <cell r="C1260">
            <v>0</v>
          </cell>
        </row>
        <row r="1261">
          <cell r="A1261" t="str">
            <v>INVCDE2003</v>
          </cell>
          <cell r="B1261" t="str">
            <v>0.60</v>
          </cell>
          <cell r="C1261">
            <v>0</v>
          </cell>
        </row>
        <row r="1262">
          <cell r="A1262" t="str">
            <v>INVCDE2004</v>
          </cell>
          <cell r="B1262" t="str">
            <v>0.50</v>
          </cell>
          <cell r="C1262">
            <v>0</v>
          </cell>
        </row>
        <row r="1263">
          <cell r="A1263" t="str">
            <v>INVCDE2005</v>
          </cell>
          <cell r="B1263" t="str">
            <v>0.20*</v>
          </cell>
          <cell r="C1263">
            <v>1</v>
          </cell>
        </row>
        <row r="1264">
          <cell r="A1264" t="str">
            <v>INVCDE2006</v>
          </cell>
          <cell r="B1264" t="str">
            <v>0.00*</v>
          </cell>
          <cell r="C1264">
            <v>1</v>
          </cell>
        </row>
        <row r="1265">
          <cell r="A1265" t="str">
            <v>INVCDE2007</v>
          </cell>
          <cell r="B1265" t="str">
            <v>0.20*</v>
          </cell>
          <cell r="C1265">
            <v>1</v>
          </cell>
        </row>
        <row r="1266">
          <cell r="A1266" t="str">
            <v>INVCDE2008</v>
          </cell>
          <cell r="B1266" t="str">
            <v>-0.30*</v>
          </cell>
          <cell r="C1266">
            <v>1</v>
          </cell>
        </row>
        <row r="1267">
          <cell r="A1267" t="str">
            <v>INVCDK1996</v>
          </cell>
          <cell r="B1267" t="str">
            <v>-0.70</v>
          </cell>
          <cell r="C1267">
            <v>0</v>
          </cell>
        </row>
        <row r="1268">
          <cell r="A1268" t="str">
            <v>INVCDK1997</v>
          </cell>
          <cell r="B1268" t="str">
            <v>0.90</v>
          </cell>
          <cell r="C1268">
            <v>0</v>
          </cell>
        </row>
        <row r="1269">
          <cell r="A1269" t="str">
            <v>INVCDK1998</v>
          </cell>
          <cell r="B1269" t="str">
            <v>-0.10</v>
          </cell>
          <cell r="C1269">
            <v>0</v>
          </cell>
        </row>
        <row r="1270">
          <cell r="A1270" t="str">
            <v>INVCDK1999</v>
          </cell>
          <cell r="B1270" t="str">
            <v>-1.10</v>
          </cell>
          <cell r="C1270">
            <v>0</v>
          </cell>
        </row>
        <row r="1271">
          <cell r="A1271" t="str">
            <v>INVCDK2000</v>
          </cell>
          <cell r="B1271" t="str">
            <v>0.80</v>
          </cell>
          <cell r="C1271">
            <v>0</v>
          </cell>
        </row>
        <row r="1272">
          <cell r="A1272" t="str">
            <v>INVCDK2001</v>
          </cell>
          <cell r="B1272" t="str">
            <v>-0.30</v>
          </cell>
          <cell r="C1272">
            <v>0</v>
          </cell>
        </row>
        <row r="1273">
          <cell r="A1273" t="str">
            <v>INVCDK2002</v>
          </cell>
          <cell r="B1273" t="str">
            <v>0.30</v>
          </cell>
          <cell r="C1273">
            <v>0</v>
          </cell>
        </row>
        <row r="1274">
          <cell r="A1274" t="str">
            <v>INVCDK2003</v>
          </cell>
          <cell r="B1274" t="str">
            <v>-0.70</v>
          </cell>
          <cell r="C1274">
            <v>0</v>
          </cell>
        </row>
        <row r="1275">
          <cell r="A1275" t="str">
            <v>INVCDK2004</v>
          </cell>
          <cell r="B1275" t="str">
            <v>0.10</v>
          </cell>
          <cell r="C1275">
            <v>0</v>
          </cell>
        </row>
        <row r="1276">
          <cell r="A1276" t="str">
            <v>INVCDK2005</v>
          </cell>
          <cell r="B1276" t="str">
            <v>0.10</v>
          </cell>
          <cell r="C1276">
            <v>0</v>
          </cell>
        </row>
        <row r="1277">
          <cell r="A1277" t="str">
            <v>INVCDK2006</v>
          </cell>
          <cell r="B1277" t="str">
            <v>0.00*</v>
          </cell>
          <cell r="C1277">
            <v>1</v>
          </cell>
        </row>
        <row r="1278">
          <cell r="A1278" t="str">
            <v>INVCDK2007</v>
          </cell>
          <cell r="B1278" t="str">
            <v>-0.20*</v>
          </cell>
          <cell r="C1278">
            <v>1</v>
          </cell>
        </row>
        <row r="1279">
          <cell r="A1279" t="str">
            <v>INVCDK2008</v>
          </cell>
          <cell r="B1279" t="str">
            <v>0.10*</v>
          </cell>
          <cell r="C1279">
            <v>1</v>
          </cell>
        </row>
        <row r="1280">
          <cell r="A1280" t="str">
            <v>INVCEU111996</v>
          </cell>
          <cell r="B1280" t="str">
            <v>-0.50</v>
          </cell>
          <cell r="C1280">
            <v>0</v>
          </cell>
        </row>
        <row r="1281">
          <cell r="A1281" t="str">
            <v>INVCEU111997</v>
          </cell>
          <cell r="B1281" t="str">
            <v>0.00</v>
          </cell>
          <cell r="C1281">
            <v>0</v>
          </cell>
        </row>
        <row r="1282">
          <cell r="A1282" t="str">
            <v>INVCEU111998</v>
          </cell>
          <cell r="B1282" t="str">
            <v>0.30</v>
          </cell>
          <cell r="C1282">
            <v>0</v>
          </cell>
        </row>
        <row r="1283">
          <cell r="A1283" t="str">
            <v>INVCEU111999</v>
          </cell>
          <cell r="B1283" t="str">
            <v>-0.10</v>
          </cell>
          <cell r="C1283">
            <v>0</v>
          </cell>
        </row>
        <row r="1284">
          <cell r="A1284" t="str">
            <v>INVCEU112000</v>
          </cell>
          <cell r="B1284" t="str">
            <v>0.10</v>
          </cell>
          <cell r="C1284">
            <v>0</v>
          </cell>
        </row>
        <row r="1285">
          <cell r="A1285" t="str">
            <v>INVCEU112001</v>
          </cell>
          <cell r="B1285" t="str">
            <v>-0.40</v>
          </cell>
          <cell r="C1285">
            <v>0</v>
          </cell>
        </row>
        <row r="1286">
          <cell r="A1286" t="str">
            <v>INVCEU112002</v>
          </cell>
          <cell r="B1286" t="str">
            <v>-0.20</v>
          </cell>
          <cell r="C1286">
            <v>0</v>
          </cell>
        </row>
        <row r="1287">
          <cell r="A1287" t="str">
            <v>INVCEU112003</v>
          </cell>
          <cell r="B1287" t="str">
            <v>0.20</v>
          </cell>
          <cell r="C1287">
            <v>0</v>
          </cell>
        </row>
        <row r="1288">
          <cell r="A1288" t="str">
            <v>INVCEU112004</v>
          </cell>
          <cell r="B1288" t="str">
            <v>0.20</v>
          </cell>
          <cell r="C1288">
            <v>0</v>
          </cell>
        </row>
        <row r="1289">
          <cell r="A1289" t="str">
            <v>INVCEU112005</v>
          </cell>
          <cell r="B1289" t="str">
            <v>0.10</v>
          </cell>
          <cell r="C1289">
            <v>0</v>
          </cell>
        </row>
        <row r="1290">
          <cell r="A1290" t="str">
            <v>INVCEU112006</v>
          </cell>
          <cell r="B1290" t="str">
            <v>-0.10*</v>
          </cell>
          <cell r="C1290">
            <v>1</v>
          </cell>
        </row>
        <row r="1291">
          <cell r="A1291" t="str">
            <v>INVCEU112007</v>
          </cell>
          <cell r="B1291" t="str">
            <v>0.10*</v>
          </cell>
          <cell r="C1291">
            <v>1</v>
          </cell>
        </row>
        <row r="1292">
          <cell r="A1292" t="str">
            <v>INVCEU112008</v>
          </cell>
          <cell r="B1292" t="str">
            <v>0.00*</v>
          </cell>
          <cell r="C1292">
            <v>1</v>
          </cell>
        </row>
        <row r="1293">
          <cell r="A1293" t="str">
            <v>INVCFI1996</v>
          </cell>
          <cell r="B1293" t="str">
            <v>-0.10</v>
          </cell>
          <cell r="C1293">
            <v>0</v>
          </cell>
        </row>
        <row r="1294">
          <cell r="A1294" t="str">
            <v>INVCFI1997</v>
          </cell>
          <cell r="B1294" t="str">
            <v>0.00</v>
          </cell>
          <cell r="C1294">
            <v>0</v>
          </cell>
        </row>
        <row r="1295">
          <cell r="A1295" t="str">
            <v>INVCFI1998</v>
          </cell>
          <cell r="B1295" t="str">
            <v>-0.10</v>
          </cell>
          <cell r="C1295">
            <v>0</v>
          </cell>
        </row>
        <row r="1296">
          <cell r="A1296" t="str">
            <v>INVCFI1999</v>
          </cell>
          <cell r="B1296" t="str">
            <v>-1.40</v>
          </cell>
          <cell r="C1296">
            <v>0</v>
          </cell>
        </row>
        <row r="1297">
          <cell r="A1297" t="str">
            <v>INVCFI2000</v>
          </cell>
          <cell r="B1297">
            <v>10959</v>
          </cell>
          <cell r="C1297">
            <v>0</v>
          </cell>
        </row>
        <row r="1298">
          <cell r="A1298" t="str">
            <v>INVCFI2001</v>
          </cell>
          <cell r="B1298" t="str">
            <v>-0.60</v>
          </cell>
          <cell r="C1298">
            <v>0</v>
          </cell>
        </row>
        <row r="1299">
          <cell r="A1299" t="str">
            <v>INVCFI2002</v>
          </cell>
          <cell r="B1299" t="str">
            <v>0.10</v>
          </cell>
          <cell r="C1299">
            <v>0</v>
          </cell>
        </row>
        <row r="1300">
          <cell r="A1300" t="str">
            <v>INVCFI2003</v>
          </cell>
          <cell r="B1300" t="str">
            <v>0.30</v>
          </cell>
          <cell r="C1300">
            <v>0</v>
          </cell>
        </row>
        <row r="1301">
          <cell r="A1301" t="str">
            <v>INVCFI2004</v>
          </cell>
          <cell r="B1301" t="str">
            <v>-0.20</v>
          </cell>
          <cell r="C1301">
            <v>0</v>
          </cell>
        </row>
        <row r="1302">
          <cell r="A1302" t="str">
            <v>INVCFI2005</v>
          </cell>
          <cell r="B1302" t="str">
            <v>1.00</v>
          </cell>
          <cell r="C1302">
            <v>0</v>
          </cell>
        </row>
        <row r="1303">
          <cell r="A1303" t="str">
            <v>INVCFI2006</v>
          </cell>
          <cell r="B1303" t="str">
            <v>-0.10*</v>
          </cell>
          <cell r="C1303">
            <v>1</v>
          </cell>
        </row>
        <row r="1304">
          <cell r="A1304" t="str">
            <v>INVCFI2007</v>
          </cell>
          <cell r="B1304" t="str">
            <v>0.40*</v>
          </cell>
          <cell r="C1304">
            <v>1</v>
          </cell>
        </row>
        <row r="1305">
          <cell r="A1305" t="str">
            <v>INVCFI2008</v>
          </cell>
          <cell r="B1305" t="str">
            <v>-0.20*</v>
          </cell>
          <cell r="C1305">
            <v>1</v>
          </cell>
        </row>
        <row r="1306">
          <cell r="A1306" t="str">
            <v>INVCFR1996</v>
          </cell>
          <cell r="B1306" t="str">
            <v>-0.60</v>
          </cell>
          <cell r="C1306">
            <v>0</v>
          </cell>
        </row>
        <row r="1307">
          <cell r="A1307" t="str">
            <v>INVCFR1997</v>
          </cell>
          <cell r="B1307" t="str">
            <v>0.10</v>
          </cell>
          <cell r="C1307">
            <v>0</v>
          </cell>
        </row>
        <row r="1308">
          <cell r="A1308" t="str">
            <v>INVCFR1998</v>
          </cell>
          <cell r="B1308" t="str">
            <v>0.80</v>
          </cell>
          <cell r="C1308">
            <v>0</v>
          </cell>
        </row>
        <row r="1309">
          <cell r="A1309" t="str">
            <v>INVCFR1999</v>
          </cell>
          <cell r="B1309" t="str">
            <v>-0.10</v>
          </cell>
          <cell r="C1309">
            <v>0</v>
          </cell>
        </row>
        <row r="1310">
          <cell r="A1310" t="str">
            <v>INVCFR2000</v>
          </cell>
          <cell r="B1310" t="str">
            <v>0.30</v>
          </cell>
          <cell r="C1310">
            <v>0</v>
          </cell>
        </row>
        <row r="1311">
          <cell r="A1311" t="str">
            <v>INVCFR2001</v>
          </cell>
          <cell r="B1311" t="str">
            <v>-0.20</v>
          </cell>
          <cell r="C1311">
            <v>0</v>
          </cell>
        </row>
        <row r="1312">
          <cell r="A1312" t="str">
            <v>INVCFR2002</v>
          </cell>
          <cell r="B1312" t="str">
            <v>-0.30</v>
          </cell>
          <cell r="C1312">
            <v>0</v>
          </cell>
        </row>
        <row r="1313">
          <cell r="A1313" t="str">
            <v>INVCFR2003</v>
          </cell>
          <cell r="B1313" t="str">
            <v>-0.10</v>
          </cell>
          <cell r="C1313">
            <v>0</v>
          </cell>
        </row>
        <row r="1314">
          <cell r="A1314" t="str">
            <v>INVCFR2004</v>
          </cell>
          <cell r="B1314" t="str">
            <v>0.80</v>
          </cell>
          <cell r="C1314">
            <v>0</v>
          </cell>
        </row>
        <row r="1315">
          <cell r="A1315" t="str">
            <v>INVCFR2005</v>
          </cell>
          <cell r="B1315" t="str">
            <v>0.30*</v>
          </cell>
          <cell r="C1315">
            <v>1</v>
          </cell>
        </row>
        <row r="1316">
          <cell r="A1316" t="str">
            <v>INVCFR2006</v>
          </cell>
          <cell r="B1316" t="str">
            <v>0.00*</v>
          </cell>
          <cell r="C1316">
            <v>1</v>
          </cell>
        </row>
        <row r="1317">
          <cell r="A1317" t="str">
            <v>INVCFR2007</v>
          </cell>
          <cell r="B1317" t="str">
            <v>-0.10*</v>
          </cell>
          <cell r="C1317">
            <v>1</v>
          </cell>
        </row>
        <row r="1318">
          <cell r="A1318" t="str">
            <v>INVCFR2008</v>
          </cell>
          <cell r="B1318" t="str">
            <v>-0.20*</v>
          </cell>
          <cell r="C1318">
            <v>1</v>
          </cell>
        </row>
        <row r="1319">
          <cell r="A1319" t="str">
            <v>INVCIT1996</v>
          </cell>
          <cell r="B1319" t="str">
            <v>-0.80</v>
          </cell>
          <cell r="C1319">
            <v>0</v>
          </cell>
        </row>
        <row r="1320">
          <cell r="A1320" t="str">
            <v>INVCIT1997</v>
          </cell>
          <cell r="B1320" t="str">
            <v>0.30</v>
          </cell>
          <cell r="C1320">
            <v>0</v>
          </cell>
        </row>
        <row r="1321">
          <cell r="A1321" t="str">
            <v>INVCIT1998</v>
          </cell>
          <cell r="B1321" t="str">
            <v>0.30</v>
          </cell>
          <cell r="C1321">
            <v>0</v>
          </cell>
        </row>
        <row r="1322">
          <cell r="A1322" t="str">
            <v>INVCIT1999</v>
          </cell>
          <cell r="B1322" t="str">
            <v>0.30</v>
          </cell>
          <cell r="C1322">
            <v>0</v>
          </cell>
        </row>
        <row r="1323">
          <cell r="A1323" t="str">
            <v>INVCIT2000</v>
          </cell>
          <cell r="B1323" t="str">
            <v>-1.10</v>
          </cell>
          <cell r="C1323">
            <v>0</v>
          </cell>
        </row>
        <row r="1324">
          <cell r="A1324" t="str">
            <v>INVCIT2001</v>
          </cell>
          <cell r="B1324" t="str">
            <v>-0.10</v>
          </cell>
          <cell r="C1324">
            <v>0</v>
          </cell>
        </row>
        <row r="1325">
          <cell r="A1325" t="str">
            <v>INVCIT2002</v>
          </cell>
          <cell r="B1325" t="str">
            <v>0.40</v>
          </cell>
          <cell r="C1325">
            <v>0</v>
          </cell>
        </row>
        <row r="1326">
          <cell r="A1326" t="str">
            <v>INVCIT2003</v>
          </cell>
          <cell r="B1326" t="str">
            <v>0.30</v>
          </cell>
          <cell r="C1326">
            <v>0</v>
          </cell>
        </row>
        <row r="1327">
          <cell r="A1327" t="str">
            <v>INVCIT2004</v>
          </cell>
          <cell r="B1327" t="str">
            <v>-0.10</v>
          </cell>
          <cell r="C1327">
            <v>0</v>
          </cell>
        </row>
        <row r="1328">
          <cell r="A1328" t="str">
            <v>INVCIT2005</v>
          </cell>
          <cell r="B1328" t="str">
            <v>0.00*</v>
          </cell>
          <cell r="C1328">
            <v>1</v>
          </cell>
        </row>
        <row r="1329">
          <cell r="A1329" t="str">
            <v>INVCIT2006</v>
          </cell>
          <cell r="B1329" t="str">
            <v>-0.20*</v>
          </cell>
          <cell r="C1329">
            <v>1</v>
          </cell>
        </row>
        <row r="1330">
          <cell r="A1330" t="str">
            <v>INVCIT2007</v>
          </cell>
          <cell r="B1330" t="str">
            <v>0.30*</v>
          </cell>
          <cell r="C1330">
            <v>1</v>
          </cell>
        </row>
        <row r="1331">
          <cell r="A1331" t="str">
            <v>INVCIT2008</v>
          </cell>
          <cell r="B1331" t="str">
            <v>-0.10*</v>
          </cell>
          <cell r="C1331">
            <v>1</v>
          </cell>
        </row>
        <row r="1332">
          <cell r="A1332" t="str">
            <v>INVCJP1996</v>
          </cell>
          <cell r="B1332" t="str">
            <v>0.30</v>
          </cell>
          <cell r="C1332">
            <v>0</v>
          </cell>
        </row>
        <row r="1333">
          <cell r="A1333" t="str">
            <v>INVCJP1997</v>
          </cell>
          <cell r="B1333" t="str">
            <v>-0.10</v>
          </cell>
          <cell r="C1333">
            <v>0</v>
          </cell>
        </row>
        <row r="1334">
          <cell r="A1334" t="str">
            <v>INVCJP1998</v>
          </cell>
          <cell r="B1334" t="str">
            <v>-0.60</v>
          </cell>
          <cell r="C1334">
            <v>0</v>
          </cell>
        </row>
        <row r="1335">
          <cell r="A1335" t="str">
            <v>INVCJP1999</v>
          </cell>
          <cell r="B1335" t="str">
            <v>-1.10</v>
          </cell>
          <cell r="C1335">
            <v>0</v>
          </cell>
        </row>
        <row r="1336">
          <cell r="A1336" t="str">
            <v>INVCJP2000</v>
          </cell>
          <cell r="B1336" t="str">
            <v>0.80</v>
          </cell>
          <cell r="C1336">
            <v>0</v>
          </cell>
        </row>
        <row r="1337">
          <cell r="A1337" t="str">
            <v>INVCJP2001</v>
          </cell>
          <cell r="B1337" t="str">
            <v>0.20</v>
          </cell>
          <cell r="C1337">
            <v>0</v>
          </cell>
        </row>
        <row r="1338">
          <cell r="A1338" t="str">
            <v>INVCJP2002</v>
          </cell>
          <cell r="B1338" t="str">
            <v>-0.40</v>
          </cell>
          <cell r="C1338">
            <v>0</v>
          </cell>
        </row>
        <row r="1339">
          <cell r="A1339" t="str">
            <v>INVCJP2003</v>
          </cell>
          <cell r="B1339" t="str">
            <v>0.40</v>
          </cell>
          <cell r="C1339">
            <v>0</v>
          </cell>
        </row>
        <row r="1340">
          <cell r="A1340" t="str">
            <v>INVCJP2004</v>
          </cell>
          <cell r="B1340" t="str">
            <v>-0.20</v>
          </cell>
          <cell r="C1340">
            <v>0</v>
          </cell>
        </row>
        <row r="1341">
          <cell r="A1341" t="str">
            <v>INVCJP2005</v>
          </cell>
          <cell r="B1341" t="str">
            <v>0.10</v>
          </cell>
          <cell r="C1341">
            <v>0</v>
          </cell>
        </row>
        <row r="1342">
          <cell r="A1342" t="str">
            <v>INVCJP2006</v>
          </cell>
          <cell r="B1342" t="str">
            <v>0.00*</v>
          </cell>
          <cell r="C1342">
            <v>1</v>
          </cell>
        </row>
        <row r="1343">
          <cell r="A1343" t="str">
            <v>INVCJP2007</v>
          </cell>
          <cell r="B1343" t="str">
            <v>0.10*</v>
          </cell>
          <cell r="C1343">
            <v>1</v>
          </cell>
        </row>
        <row r="1344">
          <cell r="A1344" t="str">
            <v>INVCJP2008</v>
          </cell>
          <cell r="B1344" t="str">
            <v>0.00*</v>
          </cell>
          <cell r="C1344">
            <v>1</v>
          </cell>
        </row>
        <row r="1345">
          <cell r="A1345" t="str">
            <v>INVCNO1996</v>
          </cell>
          <cell r="B1345" t="str">
            <v>15405.00</v>
          </cell>
          <cell r="C1345">
            <v>0</v>
          </cell>
        </row>
        <row r="1346">
          <cell r="A1346" t="str">
            <v>INVCNO1997</v>
          </cell>
          <cell r="B1346" t="str">
            <v>27130.00</v>
          </cell>
          <cell r="C1346">
            <v>0</v>
          </cell>
        </row>
        <row r="1347">
          <cell r="A1347" t="str">
            <v>INVCNO1998</v>
          </cell>
          <cell r="B1347" t="str">
            <v>33057.00</v>
          </cell>
          <cell r="C1347">
            <v>0</v>
          </cell>
        </row>
        <row r="1348">
          <cell r="A1348" t="str">
            <v>INVCNO1999</v>
          </cell>
          <cell r="B1348" t="str">
            <v>25808.00</v>
          </cell>
          <cell r="C1348">
            <v>0</v>
          </cell>
        </row>
        <row r="1349">
          <cell r="A1349" t="str">
            <v>INVCNO2000</v>
          </cell>
          <cell r="B1349" t="str">
            <v>28257.00</v>
          </cell>
          <cell r="C1349">
            <v>0</v>
          </cell>
        </row>
        <row r="1350">
          <cell r="A1350" t="str">
            <v>INVCNO2001</v>
          </cell>
          <cell r="B1350" t="str">
            <v>41437.00</v>
          </cell>
          <cell r="C1350">
            <v>0</v>
          </cell>
        </row>
        <row r="1351">
          <cell r="A1351" t="str">
            <v>INVCNO2002</v>
          </cell>
          <cell r="B1351" t="str">
            <v>22627.00</v>
          </cell>
          <cell r="C1351">
            <v>0</v>
          </cell>
        </row>
        <row r="1352">
          <cell r="A1352" t="str">
            <v>INVCNO2003</v>
          </cell>
          <cell r="B1352" t="str">
            <v>19460.00</v>
          </cell>
          <cell r="C1352">
            <v>0</v>
          </cell>
        </row>
        <row r="1353">
          <cell r="A1353" t="str">
            <v>INVCNO2004</v>
          </cell>
          <cell r="B1353" t="str">
            <v>14276.00</v>
          </cell>
          <cell r="C1353">
            <v>0</v>
          </cell>
        </row>
        <row r="1354">
          <cell r="A1354" t="str">
            <v>INVCNO2005</v>
          </cell>
          <cell r="B1354" t="str">
            <v>33109.00</v>
          </cell>
          <cell r="C1354">
            <v>0</v>
          </cell>
        </row>
        <row r="1355">
          <cell r="A1355" t="str">
            <v>INVCNO2006</v>
          </cell>
          <cell r="B1355" t="str">
            <v>33109.00*</v>
          </cell>
          <cell r="C1355">
            <v>1</v>
          </cell>
        </row>
        <row r="1356">
          <cell r="A1356" t="str">
            <v>INVCNO2007</v>
          </cell>
          <cell r="B1356" t="str">
            <v>39000.00*</v>
          </cell>
          <cell r="C1356">
            <v>1</v>
          </cell>
        </row>
        <row r="1357">
          <cell r="A1357" t="str">
            <v>INVCNO2008</v>
          </cell>
          <cell r="B1357" t="str">
            <v>38000.00*</v>
          </cell>
          <cell r="C1357">
            <v>1</v>
          </cell>
        </row>
        <row r="1358">
          <cell r="A1358" t="str">
            <v>INVCSE1996</v>
          </cell>
          <cell r="B1358" t="str">
            <v>-1.00</v>
          </cell>
          <cell r="C1358">
            <v>0</v>
          </cell>
        </row>
        <row r="1359">
          <cell r="A1359" t="str">
            <v>INVCSE1997</v>
          </cell>
          <cell r="B1359" t="str">
            <v>0.60</v>
          </cell>
          <cell r="C1359">
            <v>0</v>
          </cell>
        </row>
        <row r="1360">
          <cell r="A1360" t="str">
            <v>INVCSE1998</v>
          </cell>
          <cell r="B1360" t="str">
            <v>0.40</v>
          </cell>
          <cell r="C1360">
            <v>0</v>
          </cell>
        </row>
        <row r="1361">
          <cell r="A1361" t="str">
            <v>INVCSE1999</v>
          </cell>
          <cell r="B1361" t="str">
            <v>-0.80</v>
          </cell>
          <cell r="C1361">
            <v>0</v>
          </cell>
        </row>
        <row r="1362">
          <cell r="A1362" t="str">
            <v>INVCSE2000</v>
          </cell>
          <cell r="B1362" t="str">
            <v>0.70</v>
          </cell>
          <cell r="C1362">
            <v>0</v>
          </cell>
        </row>
        <row r="1363">
          <cell r="A1363" t="str">
            <v>INVCSE2001</v>
          </cell>
          <cell r="B1363" t="str">
            <v>-0.50</v>
          </cell>
          <cell r="C1363">
            <v>0</v>
          </cell>
        </row>
        <row r="1364">
          <cell r="A1364" t="str">
            <v>INVCSE2002</v>
          </cell>
          <cell r="B1364" t="str">
            <v>0.00</v>
          </cell>
          <cell r="C1364">
            <v>0</v>
          </cell>
        </row>
        <row r="1365">
          <cell r="A1365" t="str">
            <v>INVCSE2003</v>
          </cell>
          <cell r="B1365" t="str">
            <v>0.50</v>
          </cell>
          <cell r="C1365">
            <v>0</v>
          </cell>
        </row>
        <row r="1366">
          <cell r="A1366" t="str">
            <v>INVCSE2004</v>
          </cell>
          <cell r="B1366" t="str">
            <v>-0.80</v>
          </cell>
          <cell r="C1366">
            <v>0</v>
          </cell>
        </row>
        <row r="1367">
          <cell r="A1367" t="str">
            <v>INVCSE2005</v>
          </cell>
          <cell r="B1367" t="str">
            <v>-0.70</v>
          </cell>
          <cell r="C1367">
            <v>0</v>
          </cell>
        </row>
        <row r="1368">
          <cell r="A1368" t="str">
            <v>INVCSE2006</v>
          </cell>
          <cell r="B1368" t="str">
            <v>0.20*</v>
          </cell>
          <cell r="C1368">
            <v>1</v>
          </cell>
        </row>
        <row r="1369">
          <cell r="A1369" t="str">
            <v>INVCSE2007</v>
          </cell>
          <cell r="B1369" t="str">
            <v>0.80*</v>
          </cell>
          <cell r="C1369">
            <v>1</v>
          </cell>
        </row>
        <row r="1370">
          <cell r="A1370" t="str">
            <v>INVCSE2008</v>
          </cell>
          <cell r="B1370" t="str">
            <v>-0.10*</v>
          </cell>
          <cell r="C1370">
            <v>1</v>
          </cell>
        </row>
        <row r="1371">
          <cell r="A1371" t="str">
            <v>INVCSP1996</v>
          </cell>
          <cell r="B1371" t="str">
            <v>0.00</v>
          </cell>
          <cell r="C1371">
            <v>0</v>
          </cell>
        </row>
        <row r="1372">
          <cell r="A1372" t="str">
            <v>INVCSP1997</v>
          </cell>
          <cell r="B1372" t="str">
            <v>0.00</v>
          </cell>
          <cell r="C1372">
            <v>0</v>
          </cell>
        </row>
        <row r="1373">
          <cell r="A1373" t="str">
            <v>INVCSP1998</v>
          </cell>
          <cell r="B1373" t="str">
            <v>0.20</v>
          </cell>
          <cell r="C1373">
            <v>0</v>
          </cell>
        </row>
        <row r="1374">
          <cell r="A1374" t="str">
            <v>INVCSP1999</v>
          </cell>
          <cell r="B1374" t="str">
            <v>0.20</v>
          </cell>
          <cell r="C1374">
            <v>0</v>
          </cell>
        </row>
        <row r="1375">
          <cell r="A1375" t="str">
            <v>INVCSP2000</v>
          </cell>
          <cell r="B1375" t="str">
            <v>-0.10</v>
          </cell>
          <cell r="C1375">
            <v>0</v>
          </cell>
        </row>
        <row r="1376">
          <cell r="A1376" t="str">
            <v>INVCSP2001</v>
          </cell>
          <cell r="B1376" t="str">
            <v>-0.10</v>
          </cell>
          <cell r="C1376">
            <v>0</v>
          </cell>
        </row>
        <row r="1377">
          <cell r="A1377" t="str">
            <v>INVCSP2002</v>
          </cell>
          <cell r="B1377" t="str">
            <v>0.10</v>
          </cell>
          <cell r="C1377">
            <v>0</v>
          </cell>
        </row>
        <row r="1378">
          <cell r="A1378" t="str">
            <v>INVCSP2003</v>
          </cell>
          <cell r="B1378" t="str">
            <v>0.10</v>
          </cell>
          <cell r="C1378">
            <v>0</v>
          </cell>
        </row>
        <row r="1379">
          <cell r="A1379" t="str">
            <v>INVCSP2004</v>
          </cell>
          <cell r="B1379" t="str">
            <v>0.30</v>
          </cell>
          <cell r="C1379">
            <v>0</v>
          </cell>
        </row>
        <row r="1380">
          <cell r="A1380" t="str">
            <v>INVCSP2005</v>
          </cell>
          <cell r="B1380" t="str">
            <v>0.30*</v>
          </cell>
          <cell r="C1380">
            <v>1</v>
          </cell>
        </row>
        <row r="1381">
          <cell r="A1381" t="str">
            <v>INVCSP2006</v>
          </cell>
          <cell r="B1381" t="str">
            <v>0.00*</v>
          </cell>
          <cell r="C1381">
            <v>1</v>
          </cell>
        </row>
        <row r="1382">
          <cell r="A1382" t="str">
            <v>INVCSP2007</v>
          </cell>
          <cell r="B1382" t="str">
            <v>0.10*</v>
          </cell>
          <cell r="C1382">
            <v>1</v>
          </cell>
        </row>
        <row r="1383">
          <cell r="A1383" t="str">
            <v>INVCSP2008</v>
          </cell>
          <cell r="B1383" t="str">
            <v>-0.10*</v>
          </cell>
          <cell r="C1383">
            <v>1</v>
          </cell>
        </row>
        <row r="1384">
          <cell r="A1384" t="str">
            <v>INVCUK1996</v>
          </cell>
          <cell r="B1384">
            <v>14702</v>
          </cell>
          <cell r="C1384">
            <v>0</v>
          </cell>
        </row>
        <row r="1385">
          <cell r="A1385" t="str">
            <v>INVCUK1997</v>
          </cell>
          <cell r="B1385">
            <v>25659</v>
          </cell>
          <cell r="C1385">
            <v>0</v>
          </cell>
        </row>
        <row r="1386">
          <cell r="A1386" t="str">
            <v>INVCUK1998</v>
          </cell>
          <cell r="B1386" t="str">
            <v>6.00</v>
          </cell>
          <cell r="C1386">
            <v>0</v>
          </cell>
        </row>
        <row r="1387">
          <cell r="A1387" t="str">
            <v>INVCUK1999</v>
          </cell>
          <cell r="B1387" t="str">
            <v>6.00*</v>
          </cell>
          <cell r="C1387">
            <v>1</v>
          </cell>
        </row>
        <row r="1388">
          <cell r="A1388" t="str">
            <v>INVCUK2000</v>
          </cell>
          <cell r="B1388" t="str">
            <v>2.60*</v>
          </cell>
          <cell r="C1388">
            <v>1</v>
          </cell>
        </row>
        <row r="1389">
          <cell r="A1389" t="str">
            <v>INVCUK2001</v>
          </cell>
          <cell r="B1389" t="str">
            <v>2.30*</v>
          </cell>
          <cell r="C1389">
            <v>1</v>
          </cell>
        </row>
        <row r="1390">
          <cell r="A1390" t="str">
            <v>INVCUS1996</v>
          </cell>
          <cell r="B1390" t="str">
            <v>0.00</v>
          </cell>
          <cell r="C1390">
            <v>0</v>
          </cell>
        </row>
        <row r="1391">
          <cell r="A1391" t="str">
            <v>INVCUS1997</v>
          </cell>
          <cell r="B1391" t="str">
            <v>0.50</v>
          </cell>
          <cell r="C1391">
            <v>0</v>
          </cell>
        </row>
        <row r="1392">
          <cell r="A1392" t="str">
            <v>INVCUS1998</v>
          </cell>
          <cell r="B1392" t="str">
            <v>0.00</v>
          </cell>
          <cell r="C1392">
            <v>0</v>
          </cell>
        </row>
        <row r="1393">
          <cell r="A1393" t="str">
            <v>INVCUS1999</v>
          </cell>
          <cell r="B1393" t="str">
            <v>0.00</v>
          </cell>
          <cell r="C1393">
            <v>0</v>
          </cell>
        </row>
        <row r="1394">
          <cell r="A1394" t="str">
            <v>INVCUS2000</v>
          </cell>
          <cell r="B1394" t="str">
            <v>-0.10</v>
          </cell>
          <cell r="C1394">
            <v>0</v>
          </cell>
        </row>
        <row r="1395">
          <cell r="A1395" t="str">
            <v>INVCUS2001</v>
          </cell>
          <cell r="B1395" t="str">
            <v>-0.90</v>
          </cell>
          <cell r="C1395">
            <v>0</v>
          </cell>
        </row>
        <row r="1396">
          <cell r="A1396" t="str">
            <v>INVCUS2002</v>
          </cell>
          <cell r="B1396" t="str">
            <v>0.50</v>
          </cell>
          <cell r="C1396">
            <v>0</v>
          </cell>
        </row>
        <row r="1397">
          <cell r="A1397" t="str">
            <v>INVCUS2003</v>
          </cell>
          <cell r="B1397" t="str">
            <v>0.10</v>
          </cell>
          <cell r="C1397">
            <v>0</v>
          </cell>
        </row>
        <row r="1398">
          <cell r="A1398" t="str">
            <v>INVCUS2004</v>
          </cell>
          <cell r="B1398" t="str">
            <v>0.40</v>
          </cell>
          <cell r="C1398">
            <v>0</v>
          </cell>
        </row>
        <row r="1399">
          <cell r="A1399" t="str">
            <v>INVCUS2005</v>
          </cell>
          <cell r="B1399" t="str">
            <v>-0.30</v>
          </cell>
          <cell r="C1399">
            <v>0</v>
          </cell>
        </row>
        <row r="1400">
          <cell r="A1400" t="str">
            <v>INVCUS2006</v>
          </cell>
          <cell r="B1400" t="str">
            <v>0.20*</v>
          </cell>
          <cell r="C1400">
            <v>1</v>
          </cell>
        </row>
        <row r="1401">
          <cell r="A1401" t="str">
            <v>INVCUS2007</v>
          </cell>
          <cell r="B1401" t="str">
            <v>-0.10*</v>
          </cell>
          <cell r="C1401">
            <v>1</v>
          </cell>
        </row>
        <row r="1402">
          <cell r="A1402" t="str">
            <v>INVCUS2008</v>
          </cell>
          <cell r="B1402" t="str">
            <v>0.00*</v>
          </cell>
          <cell r="C1402">
            <v>1</v>
          </cell>
        </row>
        <row r="1403">
          <cell r="A1403" t="str">
            <v>INVEDE1996</v>
          </cell>
          <cell r="B1403" t="str">
            <v>-0.70</v>
          </cell>
          <cell r="C1403">
            <v>0</v>
          </cell>
        </row>
        <row r="1404">
          <cell r="A1404" t="str">
            <v>INVEDE1997</v>
          </cell>
          <cell r="B1404" t="str">
            <v>0.80</v>
          </cell>
          <cell r="C1404">
            <v>0</v>
          </cell>
        </row>
        <row r="1405">
          <cell r="A1405" t="str">
            <v>INVEDE1998</v>
          </cell>
          <cell r="B1405">
            <v>43891</v>
          </cell>
          <cell r="C1405">
            <v>0</v>
          </cell>
        </row>
        <row r="1406">
          <cell r="A1406" t="str">
            <v>INVEDE1999</v>
          </cell>
          <cell r="B1406">
            <v>11049</v>
          </cell>
          <cell r="C1406">
            <v>0</v>
          </cell>
        </row>
        <row r="1407">
          <cell r="A1407" t="str">
            <v>INVEDE2000</v>
          </cell>
          <cell r="B1407">
            <v>21976</v>
          </cell>
          <cell r="C1407">
            <v>0</v>
          </cell>
        </row>
        <row r="1408">
          <cell r="A1408" t="str">
            <v>INVEDE2001</v>
          </cell>
          <cell r="B1408" t="str">
            <v>-3.30</v>
          </cell>
          <cell r="C1408">
            <v>0</v>
          </cell>
        </row>
        <row r="1409">
          <cell r="A1409" t="str">
            <v>INVEDE2002</v>
          </cell>
          <cell r="B1409" t="str">
            <v>-5.90</v>
          </cell>
          <cell r="C1409">
            <v>0</v>
          </cell>
        </row>
        <row r="1410">
          <cell r="A1410" t="str">
            <v>INVEDE2003</v>
          </cell>
          <cell r="B1410" t="str">
            <v>-0.70</v>
          </cell>
          <cell r="C1410">
            <v>0</v>
          </cell>
        </row>
        <row r="1411">
          <cell r="A1411" t="str">
            <v>INVEDE2004</v>
          </cell>
          <cell r="B1411" t="str">
            <v>-1.40</v>
          </cell>
          <cell r="C1411">
            <v>0</v>
          </cell>
        </row>
        <row r="1412">
          <cell r="A1412" t="str">
            <v>INVEDE2005</v>
          </cell>
          <cell r="B1412" t="str">
            <v>0.60*</v>
          </cell>
          <cell r="C1412">
            <v>1</v>
          </cell>
        </row>
        <row r="1413">
          <cell r="A1413" t="str">
            <v>INVEDE2006</v>
          </cell>
          <cell r="B1413" t="str">
            <v>5.20*</v>
          </cell>
          <cell r="C1413">
            <v>1</v>
          </cell>
        </row>
        <row r="1414">
          <cell r="A1414" t="str">
            <v>INVEDE2007</v>
          </cell>
          <cell r="B1414" t="str">
            <v>6.00*</v>
          </cell>
          <cell r="C1414">
            <v>1</v>
          </cell>
        </row>
        <row r="1415">
          <cell r="A1415" t="str">
            <v>INVEDE2008</v>
          </cell>
          <cell r="B1415" t="str">
            <v>5.20*</v>
          </cell>
          <cell r="C1415">
            <v>1</v>
          </cell>
        </row>
        <row r="1416">
          <cell r="A1416" t="str">
            <v>INVEDK1996</v>
          </cell>
          <cell r="B1416" t="str">
            <v>4.00</v>
          </cell>
          <cell r="C1416">
            <v>0</v>
          </cell>
        </row>
        <row r="1417">
          <cell r="A1417" t="str">
            <v>INVEDK1997</v>
          </cell>
          <cell r="B1417">
            <v>33147</v>
          </cell>
          <cell r="C1417">
            <v>0</v>
          </cell>
        </row>
        <row r="1418">
          <cell r="A1418" t="str">
            <v>INVEDK1998</v>
          </cell>
          <cell r="B1418">
            <v>11232</v>
          </cell>
          <cell r="C1418">
            <v>0</v>
          </cell>
        </row>
        <row r="1419">
          <cell r="A1419" t="str">
            <v>INVEDK1999</v>
          </cell>
          <cell r="B1419" t="str">
            <v>-0.90</v>
          </cell>
          <cell r="C1419">
            <v>0</v>
          </cell>
        </row>
        <row r="1420">
          <cell r="A1420" t="str">
            <v>INVEDK2000</v>
          </cell>
          <cell r="B1420">
            <v>22098</v>
          </cell>
          <cell r="C1420">
            <v>0</v>
          </cell>
        </row>
        <row r="1421">
          <cell r="A1421" t="str">
            <v>INVEDK2001</v>
          </cell>
          <cell r="B1421" t="str">
            <v>-1.20</v>
          </cell>
          <cell r="C1421">
            <v>0</v>
          </cell>
        </row>
        <row r="1422">
          <cell r="A1422" t="str">
            <v>INVEDK2002</v>
          </cell>
          <cell r="B1422" t="str">
            <v>0.30</v>
          </cell>
          <cell r="C1422">
            <v>0</v>
          </cell>
        </row>
        <row r="1423">
          <cell r="A1423" t="str">
            <v>INVEDK2003</v>
          </cell>
          <cell r="B1423" t="str">
            <v>2.00</v>
          </cell>
          <cell r="C1423">
            <v>0</v>
          </cell>
        </row>
        <row r="1424">
          <cell r="A1424" t="str">
            <v>INVEDK2004</v>
          </cell>
          <cell r="B1424">
            <v>14702</v>
          </cell>
          <cell r="C1424">
            <v>0</v>
          </cell>
        </row>
        <row r="1425">
          <cell r="A1425" t="str">
            <v>INVEDK2005</v>
          </cell>
          <cell r="B1425">
            <v>33086</v>
          </cell>
          <cell r="C1425">
            <v>0</v>
          </cell>
        </row>
        <row r="1426">
          <cell r="A1426" t="str">
            <v>INVEDK2006</v>
          </cell>
          <cell r="B1426" t="str">
            <v>12.00*</v>
          </cell>
          <cell r="C1426">
            <v>1</v>
          </cell>
        </row>
        <row r="1427">
          <cell r="A1427" t="str">
            <v>INVEDK2007</v>
          </cell>
          <cell r="B1427" t="str">
            <v>6.90*</v>
          </cell>
          <cell r="C1427">
            <v>1</v>
          </cell>
        </row>
        <row r="1428">
          <cell r="A1428" t="str">
            <v>INVEDK2008</v>
          </cell>
          <cell r="B1428" t="str">
            <v>6.40*</v>
          </cell>
          <cell r="C1428">
            <v>1</v>
          </cell>
        </row>
        <row r="1429">
          <cell r="A1429" t="str">
            <v>INVEEU111996</v>
          </cell>
          <cell r="B1429">
            <v>10959</v>
          </cell>
          <cell r="C1429">
            <v>0</v>
          </cell>
        </row>
        <row r="1430">
          <cell r="A1430" t="str">
            <v>INVEEU111997</v>
          </cell>
          <cell r="B1430">
            <v>18295</v>
          </cell>
          <cell r="C1430">
            <v>0</v>
          </cell>
        </row>
        <row r="1431">
          <cell r="A1431" t="str">
            <v>INVEEU111998</v>
          </cell>
          <cell r="B1431">
            <v>11079</v>
          </cell>
          <cell r="C1431">
            <v>0</v>
          </cell>
        </row>
        <row r="1432">
          <cell r="A1432" t="str">
            <v>INVEEU111999</v>
          </cell>
          <cell r="B1432">
            <v>38996</v>
          </cell>
          <cell r="C1432">
            <v>0</v>
          </cell>
        </row>
        <row r="1433">
          <cell r="A1433" t="str">
            <v>INVEEU112000</v>
          </cell>
          <cell r="B1433">
            <v>11079</v>
          </cell>
          <cell r="C1433">
            <v>0</v>
          </cell>
        </row>
        <row r="1434">
          <cell r="A1434" t="str">
            <v>INVEEU112001</v>
          </cell>
          <cell r="B1434" t="str">
            <v>0.60</v>
          </cell>
          <cell r="C1434">
            <v>0</v>
          </cell>
        </row>
        <row r="1435">
          <cell r="A1435" t="str">
            <v>INVEEU112002</v>
          </cell>
          <cell r="B1435" t="str">
            <v>-1.50</v>
          </cell>
          <cell r="C1435">
            <v>0</v>
          </cell>
        </row>
        <row r="1436">
          <cell r="A1436" t="str">
            <v>INVEEU112003</v>
          </cell>
          <cell r="B1436">
            <v>38991</v>
          </cell>
          <cell r="C1436">
            <v>0</v>
          </cell>
        </row>
        <row r="1437">
          <cell r="A1437" t="str">
            <v>INVEEU112004</v>
          </cell>
          <cell r="B1437">
            <v>25569</v>
          </cell>
          <cell r="C1437">
            <v>0</v>
          </cell>
        </row>
        <row r="1438">
          <cell r="A1438" t="str">
            <v>INVEEU112005</v>
          </cell>
          <cell r="B1438">
            <v>29252</v>
          </cell>
          <cell r="C1438">
            <v>0</v>
          </cell>
        </row>
        <row r="1439">
          <cell r="A1439" t="str">
            <v>INVEEU112006</v>
          </cell>
          <cell r="B1439" t="str">
            <v>4.80*</v>
          </cell>
          <cell r="C1439">
            <v>1</v>
          </cell>
        </row>
        <row r="1440">
          <cell r="A1440" t="str">
            <v>INVEEU112007</v>
          </cell>
          <cell r="B1440" t="str">
            <v>4.40*</v>
          </cell>
          <cell r="C1440">
            <v>1</v>
          </cell>
        </row>
        <row r="1441">
          <cell r="A1441" t="str">
            <v>INVEEU112008</v>
          </cell>
          <cell r="B1441" t="str">
            <v>5.50*</v>
          </cell>
          <cell r="C1441">
            <v>1</v>
          </cell>
        </row>
        <row r="1442">
          <cell r="A1442" t="str">
            <v>INVEFI1996</v>
          </cell>
          <cell r="B1442">
            <v>33025</v>
          </cell>
          <cell r="C1442">
            <v>0</v>
          </cell>
        </row>
        <row r="1443">
          <cell r="A1443" t="str">
            <v>INVEFI1997</v>
          </cell>
          <cell r="B1443" t="str">
            <v>13.80</v>
          </cell>
          <cell r="C1443">
            <v>0</v>
          </cell>
        </row>
        <row r="1444">
          <cell r="A1444" t="str">
            <v>INVEFI1998</v>
          </cell>
          <cell r="B1444">
            <v>25781</v>
          </cell>
          <cell r="C1444">
            <v>0</v>
          </cell>
        </row>
        <row r="1445">
          <cell r="A1445" t="str">
            <v>INVEFI1999</v>
          </cell>
          <cell r="B1445">
            <v>14642</v>
          </cell>
          <cell r="C1445">
            <v>0</v>
          </cell>
        </row>
        <row r="1446">
          <cell r="A1446" t="str">
            <v>INVEFI2000</v>
          </cell>
          <cell r="B1446">
            <v>14763</v>
          </cell>
          <cell r="C1446">
            <v>0</v>
          </cell>
        </row>
        <row r="1447">
          <cell r="A1447" t="str">
            <v>INVEFI2001</v>
          </cell>
          <cell r="B1447">
            <v>38994</v>
          </cell>
          <cell r="C1447">
            <v>0</v>
          </cell>
        </row>
        <row r="1448">
          <cell r="A1448" t="str">
            <v>INVEFI2002</v>
          </cell>
          <cell r="B1448" t="str">
            <v>-2.70</v>
          </cell>
          <cell r="C1448">
            <v>0</v>
          </cell>
        </row>
        <row r="1449">
          <cell r="A1449" t="str">
            <v>INVEFI2003</v>
          </cell>
          <cell r="B1449" t="str">
            <v>4.00</v>
          </cell>
          <cell r="C1449">
            <v>0</v>
          </cell>
        </row>
        <row r="1450">
          <cell r="A1450" t="str">
            <v>INVEFI2004</v>
          </cell>
          <cell r="B1450">
            <v>38994</v>
          </cell>
          <cell r="C1450">
            <v>0</v>
          </cell>
        </row>
        <row r="1451">
          <cell r="A1451" t="str">
            <v>INVEFI2005</v>
          </cell>
          <cell r="B1451">
            <v>14671</v>
          </cell>
          <cell r="C1451">
            <v>0</v>
          </cell>
        </row>
        <row r="1452">
          <cell r="A1452" t="str">
            <v>INVEFI2006</v>
          </cell>
          <cell r="B1452" t="str">
            <v>4.50*</v>
          </cell>
          <cell r="C1452">
            <v>1</v>
          </cell>
        </row>
        <row r="1453">
          <cell r="A1453" t="str">
            <v>INVEFI2007</v>
          </cell>
          <cell r="B1453" t="str">
            <v>4.10*</v>
          </cell>
          <cell r="C1453">
            <v>1</v>
          </cell>
        </row>
        <row r="1454">
          <cell r="A1454" t="str">
            <v>INVEFI2008</v>
          </cell>
          <cell r="B1454" t="str">
            <v>3.60*</v>
          </cell>
          <cell r="C1454">
            <v>1</v>
          </cell>
        </row>
        <row r="1455">
          <cell r="A1455" t="str">
            <v>INVEFR1996</v>
          </cell>
          <cell r="B1455" t="str">
            <v>-0.10</v>
          </cell>
          <cell r="C1455">
            <v>0</v>
          </cell>
        </row>
        <row r="1456">
          <cell r="A1456" t="str">
            <v>INVEFR1997</v>
          </cell>
          <cell r="B1456" t="str">
            <v>-0.20</v>
          </cell>
          <cell r="C1456">
            <v>0</v>
          </cell>
        </row>
        <row r="1457">
          <cell r="A1457" t="str">
            <v>INVEFR1998</v>
          </cell>
          <cell r="B1457">
            <v>33025</v>
          </cell>
          <cell r="C1457">
            <v>0</v>
          </cell>
        </row>
        <row r="1458">
          <cell r="A1458" t="str">
            <v>INVEFR1999</v>
          </cell>
          <cell r="B1458">
            <v>33055</v>
          </cell>
          <cell r="C1458">
            <v>0</v>
          </cell>
        </row>
        <row r="1459">
          <cell r="A1459" t="str">
            <v>INVEFR2000</v>
          </cell>
          <cell r="B1459">
            <v>18445</v>
          </cell>
          <cell r="C1459">
            <v>0</v>
          </cell>
        </row>
        <row r="1460">
          <cell r="A1460" t="str">
            <v>INVEFR2001</v>
          </cell>
          <cell r="B1460">
            <v>10990</v>
          </cell>
          <cell r="C1460">
            <v>0</v>
          </cell>
        </row>
        <row r="1461">
          <cell r="A1461" t="str">
            <v>INVEFR2002</v>
          </cell>
          <cell r="B1461" t="str">
            <v>-1.60</v>
          </cell>
          <cell r="C1461">
            <v>0</v>
          </cell>
        </row>
        <row r="1462">
          <cell r="A1462" t="str">
            <v>INVEFR2003</v>
          </cell>
          <cell r="B1462">
            <v>25600</v>
          </cell>
          <cell r="C1462">
            <v>0</v>
          </cell>
        </row>
        <row r="1463">
          <cell r="A1463" t="str">
            <v>INVEFR2004</v>
          </cell>
          <cell r="B1463">
            <v>38992</v>
          </cell>
          <cell r="C1463">
            <v>0</v>
          </cell>
        </row>
        <row r="1464">
          <cell r="A1464" t="str">
            <v>INVEFR2005</v>
          </cell>
          <cell r="B1464" t="str">
            <v>3.40*</v>
          </cell>
          <cell r="C1464">
            <v>1</v>
          </cell>
        </row>
        <row r="1465">
          <cell r="A1465" t="str">
            <v>INVEFR2006</v>
          </cell>
          <cell r="B1465" t="str">
            <v>4.20*</v>
          </cell>
          <cell r="C1465">
            <v>1</v>
          </cell>
        </row>
        <row r="1466">
          <cell r="A1466" t="str">
            <v>INVEFR2007</v>
          </cell>
          <cell r="B1466" t="str">
            <v>4.10*</v>
          </cell>
          <cell r="C1466">
            <v>1</v>
          </cell>
        </row>
        <row r="1467">
          <cell r="A1467" t="str">
            <v>INVEFR2008</v>
          </cell>
          <cell r="B1467" t="str">
            <v>4.30*</v>
          </cell>
          <cell r="C1467">
            <v>1</v>
          </cell>
        </row>
        <row r="1468">
          <cell r="A1468" t="str">
            <v>INVEIT1996</v>
          </cell>
          <cell r="B1468">
            <v>25628</v>
          </cell>
          <cell r="C1468">
            <v>0</v>
          </cell>
        </row>
        <row r="1469">
          <cell r="A1469" t="str">
            <v>INVEIT1997</v>
          </cell>
          <cell r="B1469">
            <v>38992</v>
          </cell>
          <cell r="C1469">
            <v>0</v>
          </cell>
        </row>
        <row r="1470">
          <cell r="A1470" t="str">
            <v>INVEIT1998</v>
          </cell>
          <cell r="B1470" t="str">
            <v>4.00</v>
          </cell>
          <cell r="C1470">
            <v>0</v>
          </cell>
        </row>
        <row r="1471">
          <cell r="A1471" t="str">
            <v>INVEIT1999</v>
          </cell>
          <cell r="B1471" t="str">
            <v>5.00</v>
          </cell>
          <cell r="C1471">
            <v>0</v>
          </cell>
        </row>
        <row r="1472">
          <cell r="A1472" t="str">
            <v>INVEIT2000</v>
          </cell>
          <cell r="B1472" t="str">
            <v>7.00</v>
          </cell>
          <cell r="C1472">
            <v>0</v>
          </cell>
        </row>
        <row r="1473">
          <cell r="A1473" t="str">
            <v>INVEIT2001</v>
          </cell>
          <cell r="B1473">
            <v>32874</v>
          </cell>
          <cell r="C1473">
            <v>0</v>
          </cell>
        </row>
        <row r="1474">
          <cell r="A1474" t="str">
            <v>INVEIT2002</v>
          </cell>
          <cell r="B1474">
            <v>43831</v>
          </cell>
          <cell r="C1474">
            <v>0</v>
          </cell>
        </row>
        <row r="1475">
          <cell r="A1475" t="str">
            <v>INVEIT2003</v>
          </cell>
          <cell r="B1475" t="str">
            <v>-1.70</v>
          </cell>
          <cell r="C1475">
            <v>0</v>
          </cell>
        </row>
        <row r="1476">
          <cell r="A1476" t="str">
            <v>INVEIT2004</v>
          </cell>
          <cell r="B1476" t="str">
            <v>2.10*</v>
          </cell>
          <cell r="C1476">
            <v>1</v>
          </cell>
        </row>
        <row r="1477">
          <cell r="A1477" t="str">
            <v>INVEIT2005</v>
          </cell>
          <cell r="B1477" t="str">
            <v>-0.50*</v>
          </cell>
          <cell r="C1477">
            <v>1</v>
          </cell>
        </row>
        <row r="1478">
          <cell r="A1478" t="str">
            <v>INVEIT2006</v>
          </cell>
          <cell r="B1478" t="str">
            <v>4.10*</v>
          </cell>
          <cell r="C1478">
            <v>1</v>
          </cell>
        </row>
        <row r="1479">
          <cell r="A1479" t="str">
            <v>INVEIT2007</v>
          </cell>
          <cell r="B1479" t="str">
            <v>3.60*</v>
          </cell>
          <cell r="C1479">
            <v>1</v>
          </cell>
        </row>
        <row r="1480">
          <cell r="A1480" t="str">
            <v>INVEIT2008</v>
          </cell>
          <cell r="B1480" t="str">
            <v>4.10*</v>
          </cell>
          <cell r="C1480">
            <v>1</v>
          </cell>
        </row>
        <row r="1481">
          <cell r="A1481" t="str">
            <v>INVEJP1996</v>
          </cell>
          <cell r="B1481" t="str">
            <v>7.00</v>
          </cell>
          <cell r="C1481">
            <v>0</v>
          </cell>
        </row>
        <row r="1482">
          <cell r="A1482" t="str">
            <v>INVEJP1997</v>
          </cell>
          <cell r="B1482" t="str">
            <v>0.70</v>
          </cell>
          <cell r="C1482">
            <v>0</v>
          </cell>
        </row>
        <row r="1483">
          <cell r="A1483" t="str">
            <v>INVEJP1998</v>
          </cell>
          <cell r="B1483" t="str">
            <v>-4.10</v>
          </cell>
          <cell r="C1483">
            <v>0</v>
          </cell>
        </row>
        <row r="1484">
          <cell r="A1484" t="str">
            <v>INVEJP1999</v>
          </cell>
          <cell r="B1484" t="str">
            <v>-0.30</v>
          </cell>
          <cell r="C1484">
            <v>0</v>
          </cell>
        </row>
        <row r="1485">
          <cell r="A1485" t="str">
            <v>INVEJP2000</v>
          </cell>
          <cell r="B1485">
            <v>43831</v>
          </cell>
          <cell r="C1485">
            <v>0</v>
          </cell>
        </row>
        <row r="1486">
          <cell r="A1486" t="str">
            <v>INVEJP2001</v>
          </cell>
          <cell r="B1486" t="str">
            <v>-1.00</v>
          </cell>
          <cell r="C1486">
            <v>0</v>
          </cell>
        </row>
        <row r="1487">
          <cell r="A1487" t="str">
            <v>INVEJP2002</v>
          </cell>
          <cell r="B1487" t="str">
            <v>-4.90</v>
          </cell>
          <cell r="C1487">
            <v>0</v>
          </cell>
        </row>
        <row r="1488">
          <cell r="A1488" t="str">
            <v>INVEJP2003</v>
          </cell>
          <cell r="B1488" t="str">
            <v>0.50</v>
          </cell>
          <cell r="C1488">
            <v>0</v>
          </cell>
        </row>
        <row r="1489">
          <cell r="A1489" t="str">
            <v>INVEJP2004</v>
          </cell>
          <cell r="B1489" t="str">
            <v>1.00</v>
          </cell>
          <cell r="C1489">
            <v>0</v>
          </cell>
        </row>
        <row r="1490">
          <cell r="A1490" t="str">
            <v>INVEJP2005</v>
          </cell>
          <cell r="B1490">
            <v>14671</v>
          </cell>
          <cell r="C1490">
            <v>0</v>
          </cell>
        </row>
        <row r="1491">
          <cell r="A1491" t="str">
            <v>INVEJP2006</v>
          </cell>
          <cell r="B1491" t="str">
            <v>4.00*</v>
          </cell>
          <cell r="C1491">
            <v>1</v>
          </cell>
        </row>
        <row r="1492">
          <cell r="A1492" t="str">
            <v>INVEJP2007</v>
          </cell>
          <cell r="B1492" t="str">
            <v>3.10*</v>
          </cell>
          <cell r="C1492">
            <v>1</v>
          </cell>
        </row>
        <row r="1493">
          <cell r="A1493" t="str">
            <v>INVEJP2008</v>
          </cell>
          <cell r="B1493" t="str">
            <v>3.20*</v>
          </cell>
          <cell r="C1493">
            <v>1</v>
          </cell>
        </row>
        <row r="1494">
          <cell r="A1494" t="str">
            <v>INVENO1996</v>
          </cell>
          <cell r="B1494">
            <v>11232</v>
          </cell>
          <cell r="C1494">
            <v>0</v>
          </cell>
        </row>
        <row r="1495">
          <cell r="A1495" t="str">
            <v>INVENO1997</v>
          </cell>
          <cell r="B1495" t="str">
            <v>15.50</v>
          </cell>
          <cell r="C1495">
            <v>0</v>
          </cell>
        </row>
        <row r="1496">
          <cell r="A1496" t="str">
            <v>INVENO1998</v>
          </cell>
          <cell r="B1496">
            <v>39003</v>
          </cell>
          <cell r="C1496">
            <v>0</v>
          </cell>
        </row>
        <row r="1497">
          <cell r="A1497" t="str">
            <v>INVENO1999</v>
          </cell>
          <cell r="B1497" t="str">
            <v>-5.60</v>
          </cell>
          <cell r="C1497">
            <v>0</v>
          </cell>
        </row>
        <row r="1498">
          <cell r="A1498" t="str">
            <v>INVENO2000</v>
          </cell>
          <cell r="B1498" t="str">
            <v>-3.60</v>
          </cell>
          <cell r="C1498">
            <v>0</v>
          </cell>
        </row>
        <row r="1499">
          <cell r="A1499" t="str">
            <v>INVENO2001</v>
          </cell>
          <cell r="B1499" t="str">
            <v>-0.70</v>
          </cell>
          <cell r="C1499">
            <v>0</v>
          </cell>
        </row>
        <row r="1500">
          <cell r="A1500" t="str">
            <v>INVENO2002</v>
          </cell>
          <cell r="B1500" t="str">
            <v>-1.00</v>
          </cell>
          <cell r="C1500">
            <v>0</v>
          </cell>
        </row>
        <row r="1501">
          <cell r="A1501" t="str">
            <v>INVENO2003</v>
          </cell>
          <cell r="B1501" t="str">
            <v>0.20</v>
          </cell>
          <cell r="C1501">
            <v>0</v>
          </cell>
        </row>
        <row r="1502">
          <cell r="A1502" t="str">
            <v>INVENO2004</v>
          </cell>
          <cell r="B1502">
            <v>38998</v>
          </cell>
          <cell r="C1502">
            <v>0</v>
          </cell>
        </row>
        <row r="1503">
          <cell r="A1503" t="str">
            <v>INVENO2005</v>
          </cell>
          <cell r="B1503">
            <v>33147</v>
          </cell>
          <cell r="C1503">
            <v>0</v>
          </cell>
        </row>
        <row r="1504">
          <cell r="A1504" t="str">
            <v>INVENO2006</v>
          </cell>
          <cell r="B1504" t="str">
            <v>6.80*</v>
          </cell>
          <cell r="C1504">
            <v>1</v>
          </cell>
        </row>
        <row r="1505">
          <cell r="A1505" t="str">
            <v>INVENO2007</v>
          </cell>
          <cell r="B1505" t="str">
            <v>3.00*</v>
          </cell>
          <cell r="C1505">
            <v>1</v>
          </cell>
        </row>
        <row r="1506">
          <cell r="A1506" t="str">
            <v>INVENO2008</v>
          </cell>
          <cell r="B1506" t="str">
            <v>-1.10*</v>
          </cell>
          <cell r="C1506">
            <v>1</v>
          </cell>
        </row>
        <row r="1507">
          <cell r="A1507" t="str">
            <v>INVESE1996</v>
          </cell>
          <cell r="B1507">
            <v>22007</v>
          </cell>
          <cell r="C1507">
            <v>0</v>
          </cell>
        </row>
        <row r="1508">
          <cell r="A1508" t="str">
            <v>INVESE1997</v>
          </cell>
          <cell r="B1508" t="str">
            <v>-0.30</v>
          </cell>
          <cell r="C1508">
            <v>0</v>
          </cell>
        </row>
        <row r="1509">
          <cell r="A1509" t="str">
            <v>INVESE1998</v>
          </cell>
          <cell r="B1509">
            <v>29403</v>
          </cell>
          <cell r="C1509">
            <v>0</v>
          </cell>
        </row>
        <row r="1510">
          <cell r="A1510" t="str">
            <v>INVESE1999</v>
          </cell>
          <cell r="B1510">
            <v>44044</v>
          </cell>
          <cell r="C1510">
            <v>0</v>
          </cell>
        </row>
        <row r="1511">
          <cell r="A1511" t="str">
            <v>INVESE2000</v>
          </cell>
          <cell r="B1511">
            <v>25689</v>
          </cell>
          <cell r="C1511">
            <v>0</v>
          </cell>
        </row>
        <row r="1512">
          <cell r="A1512" t="str">
            <v>INVESE2001</v>
          </cell>
          <cell r="B1512" t="str">
            <v>-1.00</v>
          </cell>
          <cell r="C1512">
            <v>0</v>
          </cell>
        </row>
        <row r="1513">
          <cell r="A1513" t="str">
            <v>INVESE2002</v>
          </cell>
          <cell r="B1513" t="str">
            <v>-2.60</v>
          </cell>
          <cell r="C1513">
            <v>0</v>
          </cell>
        </row>
        <row r="1514">
          <cell r="A1514" t="str">
            <v>INVESE2003</v>
          </cell>
          <cell r="B1514">
            <v>38991</v>
          </cell>
          <cell r="C1514">
            <v>0</v>
          </cell>
        </row>
        <row r="1515">
          <cell r="A1515" t="str">
            <v>INVESE2004</v>
          </cell>
          <cell r="B1515">
            <v>38995</v>
          </cell>
          <cell r="C1515">
            <v>0</v>
          </cell>
        </row>
        <row r="1516">
          <cell r="A1516" t="str">
            <v>INVESE2005</v>
          </cell>
          <cell r="B1516">
            <v>22129</v>
          </cell>
          <cell r="C1516">
            <v>0</v>
          </cell>
        </row>
        <row r="1517">
          <cell r="A1517" t="str">
            <v>INVESE2006</v>
          </cell>
          <cell r="B1517" t="str">
            <v>8.60*</v>
          </cell>
          <cell r="C1517">
            <v>1</v>
          </cell>
        </row>
        <row r="1518">
          <cell r="A1518" t="str">
            <v>INVESE2007</v>
          </cell>
          <cell r="B1518" t="str">
            <v>7.70*</v>
          </cell>
          <cell r="C1518">
            <v>1</v>
          </cell>
        </row>
        <row r="1519">
          <cell r="A1519" t="str">
            <v>INVESE2008</v>
          </cell>
          <cell r="B1519" t="str">
            <v>6.90*</v>
          </cell>
          <cell r="C1519">
            <v>1</v>
          </cell>
        </row>
        <row r="1520">
          <cell r="A1520" t="str">
            <v>INVESP1996</v>
          </cell>
          <cell r="B1520">
            <v>38992</v>
          </cell>
          <cell r="C1520">
            <v>0</v>
          </cell>
        </row>
        <row r="1521">
          <cell r="A1521" t="str">
            <v>INVESP1997</v>
          </cell>
          <cell r="B1521" t="str">
            <v>5.00</v>
          </cell>
          <cell r="C1521">
            <v>0</v>
          </cell>
        </row>
        <row r="1522">
          <cell r="A1522" t="str">
            <v>INVESP1998</v>
          </cell>
          <cell r="B1522" t="str">
            <v>10.00</v>
          </cell>
          <cell r="C1522">
            <v>0</v>
          </cell>
        </row>
        <row r="1523">
          <cell r="A1523" t="str">
            <v>INVESP1999</v>
          </cell>
          <cell r="B1523">
            <v>18537</v>
          </cell>
          <cell r="C1523">
            <v>0</v>
          </cell>
        </row>
        <row r="1524">
          <cell r="A1524" t="str">
            <v>INVESP2000</v>
          </cell>
          <cell r="B1524">
            <v>25720</v>
          </cell>
          <cell r="C1524">
            <v>0</v>
          </cell>
        </row>
        <row r="1525">
          <cell r="A1525" t="str">
            <v>INVESP2001</v>
          </cell>
          <cell r="B1525">
            <v>22007</v>
          </cell>
          <cell r="C1525">
            <v>0</v>
          </cell>
        </row>
        <row r="1526">
          <cell r="A1526" t="str">
            <v>INVESP2002</v>
          </cell>
          <cell r="B1526">
            <v>11018</v>
          </cell>
          <cell r="C1526">
            <v>0</v>
          </cell>
        </row>
        <row r="1527">
          <cell r="A1527" t="str">
            <v>INVESP2003</v>
          </cell>
          <cell r="B1527">
            <v>22037</v>
          </cell>
          <cell r="C1527">
            <v>0</v>
          </cell>
        </row>
        <row r="1528">
          <cell r="A1528" t="str">
            <v>INVESP2004</v>
          </cell>
          <cell r="B1528">
            <v>29312</v>
          </cell>
          <cell r="C1528">
            <v>0</v>
          </cell>
        </row>
        <row r="1529">
          <cell r="A1529" t="str">
            <v>INVESP2005</v>
          </cell>
          <cell r="B1529" t="str">
            <v>6.90*</v>
          </cell>
          <cell r="C1529">
            <v>1</v>
          </cell>
        </row>
        <row r="1530">
          <cell r="A1530" t="str">
            <v>INVESP2006</v>
          </cell>
          <cell r="B1530" t="str">
            <v>6.00*</v>
          </cell>
          <cell r="C1530">
            <v>1</v>
          </cell>
        </row>
        <row r="1531">
          <cell r="A1531" t="str">
            <v>INVESP2007</v>
          </cell>
          <cell r="B1531" t="str">
            <v>6.60*</v>
          </cell>
          <cell r="C1531">
            <v>1</v>
          </cell>
        </row>
        <row r="1532">
          <cell r="A1532" t="str">
            <v>INVESP2008</v>
          </cell>
          <cell r="B1532" t="str">
            <v>6.40*</v>
          </cell>
          <cell r="C1532">
            <v>1</v>
          </cell>
        </row>
        <row r="1533">
          <cell r="A1533" t="str">
            <v>INVEUK1996</v>
          </cell>
          <cell r="B1533">
            <v>32964</v>
          </cell>
          <cell r="C1533">
            <v>0</v>
          </cell>
        </row>
        <row r="1534">
          <cell r="A1534" t="str">
            <v>INVEUK1997</v>
          </cell>
          <cell r="B1534">
            <v>22068</v>
          </cell>
          <cell r="C1534">
            <v>0</v>
          </cell>
        </row>
        <row r="1535">
          <cell r="A1535" t="str">
            <v>INVEUK1998</v>
          </cell>
          <cell r="B1535" t="str">
            <v>8.00</v>
          </cell>
          <cell r="C1535">
            <v>0</v>
          </cell>
        </row>
        <row r="1536">
          <cell r="A1536" t="str">
            <v>INVEUK1999</v>
          </cell>
          <cell r="B1536" t="str">
            <v>4.80*</v>
          </cell>
          <cell r="C1536">
            <v>1</v>
          </cell>
        </row>
        <row r="1537">
          <cell r="A1537" t="str">
            <v>INVEUK2000</v>
          </cell>
          <cell r="B1537" t="str">
            <v>2.00*</v>
          </cell>
          <cell r="C1537">
            <v>1</v>
          </cell>
        </row>
        <row r="1538">
          <cell r="A1538" t="str">
            <v>INVEUK2001</v>
          </cell>
          <cell r="B1538" t="str">
            <v>4.00*</v>
          </cell>
          <cell r="C1538">
            <v>1</v>
          </cell>
        </row>
        <row r="1539">
          <cell r="A1539" t="str">
            <v>INVEUS1996</v>
          </cell>
          <cell r="B1539">
            <v>11202</v>
          </cell>
          <cell r="C1539">
            <v>0</v>
          </cell>
        </row>
        <row r="1540">
          <cell r="A1540" t="str">
            <v>INVEUS1997</v>
          </cell>
          <cell r="B1540">
            <v>44075</v>
          </cell>
          <cell r="C1540">
            <v>0</v>
          </cell>
        </row>
        <row r="1541">
          <cell r="A1541" t="str">
            <v>INVEUS1998</v>
          </cell>
          <cell r="B1541">
            <v>44105</v>
          </cell>
          <cell r="C1541">
            <v>0</v>
          </cell>
        </row>
        <row r="1542">
          <cell r="A1542" t="str">
            <v>INVEUS1999</v>
          </cell>
          <cell r="B1542">
            <v>14824</v>
          </cell>
          <cell r="C1542">
            <v>0</v>
          </cell>
        </row>
        <row r="1543">
          <cell r="A1543" t="str">
            <v>INVEUS2000</v>
          </cell>
          <cell r="B1543">
            <v>18415</v>
          </cell>
          <cell r="C1543">
            <v>0</v>
          </cell>
        </row>
        <row r="1544">
          <cell r="A1544" t="str">
            <v>INVEUS2001</v>
          </cell>
          <cell r="B1544" t="str">
            <v>-2.90</v>
          </cell>
          <cell r="C1544">
            <v>0</v>
          </cell>
        </row>
        <row r="1545">
          <cell r="A1545" t="str">
            <v>INVEUS2002</v>
          </cell>
          <cell r="B1545" t="str">
            <v>-5.20</v>
          </cell>
          <cell r="C1545">
            <v>0</v>
          </cell>
        </row>
        <row r="1546">
          <cell r="A1546" t="str">
            <v>INVEUS2003</v>
          </cell>
          <cell r="B1546">
            <v>14671</v>
          </cell>
          <cell r="C1546">
            <v>0</v>
          </cell>
        </row>
        <row r="1547">
          <cell r="A1547" t="str">
            <v>INVEUS2004</v>
          </cell>
          <cell r="B1547">
            <v>11140</v>
          </cell>
          <cell r="C1547">
            <v>0</v>
          </cell>
        </row>
        <row r="1548">
          <cell r="A1548" t="str">
            <v>INVEUS2005</v>
          </cell>
          <cell r="B1548">
            <v>18445</v>
          </cell>
          <cell r="C1548">
            <v>0</v>
          </cell>
        </row>
        <row r="1549">
          <cell r="A1549" t="str">
            <v>INVEUS2006</v>
          </cell>
          <cell r="B1549" t="str">
            <v>3.60*</v>
          </cell>
          <cell r="C1549">
            <v>1</v>
          </cell>
        </row>
        <row r="1550">
          <cell r="A1550" t="str">
            <v>INVEUS2007</v>
          </cell>
          <cell r="B1550" t="str">
            <v>0.90*</v>
          </cell>
          <cell r="C1550">
            <v>1</v>
          </cell>
        </row>
        <row r="1551">
          <cell r="A1551" t="str">
            <v>INVEUS2008</v>
          </cell>
          <cell r="B1551" t="str">
            <v>2.50*</v>
          </cell>
          <cell r="C1551">
            <v>1</v>
          </cell>
        </row>
        <row r="1552">
          <cell r="A1552" t="str">
            <v>LONGDE1998</v>
          </cell>
          <cell r="B1552">
            <v>22737</v>
          </cell>
          <cell r="C1552">
            <v>0</v>
          </cell>
        </row>
        <row r="1553">
          <cell r="A1553" t="str">
            <v>LONGDE1999</v>
          </cell>
          <cell r="B1553">
            <v>41395</v>
          </cell>
          <cell r="C1553">
            <v>0</v>
          </cell>
        </row>
        <row r="1554">
          <cell r="A1554" t="str">
            <v>LONGDE2000</v>
          </cell>
          <cell r="B1554">
            <v>16893</v>
          </cell>
          <cell r="C1554">
            <v>0</v>
          </cell>
        </row>
        <row r="1555">
          <cell r="A1555" t="str">
            <v>LONGDE2001</v>
          </cell>
          <cell r="B1555">
            <v>30011</v>
          </cell>
          <cell r="C1555">
            <v>0</v>
          </cell>
        </row>
        <row r="1556">
          <cell r="A1556" t="str">
            <v>LONGDE2002</v>
          </cell>
          <cell r="B1556" t="str">
            <v>4.50*</v>
          </cell>
          <cell r="C1556">
            <v>1</v>
          </cell>
        </row>
        <row r="1557">
          <cell r="A1557" t="str">
            <v>LONGDE2003</v>
          </cell>
          <cell r="B1557" t="str">
            <v>4.25*</v>
          </cell>
          <cell r="C1557">
            <v>1</v>
          </cell>
        </row>
        <row r="1558">
          <cell r="A1558" t="str">
            <v>LONGDE2004</v>
          </cell>
          <cell r="B1558" t="str">
            <v>3.75*</v>
          </cell>
          <cell r="C1558">
            <v>1</v>
          </cell>
        </row>
        <row r="1559">
          <cell r="A1559" t="str">
            <v>LONGDE2005</v>
          </cell>
          <cell r="B1559" t="str">
            <v>3.50*</v>
          </cell>
          <cell r="C1559">
            <v>1</v>
          </cell>
        </row>
        <row r="1560">
          <cell r="A1560" t="str">
            <v>LONGDE2006</v>
          </cell>
          <cell r="B1560" t="str">
            <v>3.75*</v>
          </cell>
          <cell r="C1560">
            <v>1</v>
          </cell>
        </row>
        <row r="1561">
          <cell r="A1561" t="str">
            <v>LONGDE2007</v>
          </cell>
          <cell r="B1561" t="str">
            <v>4.50*</v>
          </cell>
          <cell r="C1561">
            <v>1</v>
          </cell>
        </row>
        <row r="1562">
          <cell r="A1562" t="str">
            <v>LONGDE2008</v>
          </cell>
          <cell r="B1562" t="str">
            <v>4.75*</v>
          </cell>
          <cell r="C1562">
            <v>1</v>
          </cell>
        </row>
        <row r="1563">
          <cell r="A1563" t="str">
            <v>LONGDK1998</v>
          </cell>
          <cell r="B1563">
            <v>30042</v>
          </cell>
          <cell r="C1563">
            <v>0</v>
          </cell>
        </row>
        <row r="1564">
          <cell r="A1564" t="str">
            <v>LONGDK1999</v>
          </cell>
          <cell r="B1564">
            <v>13636</v>
          </cell>
          <cell r="C1564">
            <v>0</v>
          </cell>
        </row>
        <row r="1565">
          <cell r="A1565" t="str">
            <v>LONGDK2000</v>
          </cell>
          <cell r="B1565">
            <v>28946</v>
          </cell>
          <cell r="C1565">
            <v>0</v>
          </cell>
        </row>
        <row r="1566">
          <cell r="A1566" t="str">
            <v>LONGDK2001</v>
          </cell>
          <cell r="B1566">
            <v>32933</v>
          </cell>
          <cell r="C1566">
            <v>0</v>
          </cell>
        </row>
        <row r="1567">
          <cell r="A1567" t="str">
            <v>LONGDK2002</v>
          </cell>
          <cell r="B1567" t="str">
            <v>4.85*</v>
          </cell>
          <cell r="C1567">
            <v>1</v>
          </cell>
        </row>
        <row r="1568">
          <cell r="A1568" t="str">
            <v>LONGDK2003</v>
          </cell>
          <cell r="B1568" t="str">
            <v>4.50*</v>
          </cell>
          <cell r="C1568">
            <v>1</v>
          </cell>
        </row>
        <row r="1569">
          <cell r="A1569" t="str">
            <v>LONGDK2004</v>
          </cell>
          <cell r="B1569" t="str">
            <v>4.10*</v>
          </cell>
          <cell r="C1569">
            <v>1</v>
          </cell>
        </row>
        <row r="1570">
          <cell r="A1570" t="str">
            <v>LONGDK2005</v>
          </cell>
          <cell r="B1570" t="str">
            <v>3.50*</v>
          </cell>
          <cell r="C1570">
            <v>1</v>
          </cell>
        </row>
        <row r="1571">
          <cell r="A1571" t="str">
            <v>LONGDK2006</v>
          </cell>
          <cell r="B1571" t="str">
            <v>3.85*</v>
          </cell>
          <cell r="C1571">
            <v>1</v>
          </cell>
        </row>
        <row r="1572">
          <cell r="A1572" t="str">
            <v>LONGDK2007</v>
          </cell>
          <cell r="B1572" t="str">
            <v>4.65*</v>
          </cell>
          <cell r="C1572">
            <v>1</v>
          </cell>
        </row>
        <row r="1573">
          <cell r="A1573" t="str">
            <v>LONGDK2008</v>
          </cell>
          <cell r="B1573" t="str">
            <v>4.75*</v>
          </cell>
          <cell r="C1573">
            <v>1</v>
          </cell>
        </row>
        <row r="1574">
          <cell r="A1574" t="str">
            <v>LONGFI1998</v>
          </cell>
          <cell r="B1574">
            <v>31868</v>
          </cell>
          <cell r="C1574">
            <v>0</v>
          </cell>
        </row>
        <row r="1575">
          <cell r="A1575" t="str">
            <v>LONGFI1999</v>
          </cell>
          <cell r="B1575">
            <v>47239</v>
          </cell>
          <cell r="C1575">
            <v>0</v>
          </cell>
        </row>
        <row r="1576">
          <cell r="A1576" t="str">
            <v>LONGFI2000</v>
          </cell>
          <cell r="B1576">
            <v>22372</v>
          </cell>
          <cell r="C1576">
            <v>0</v>
          </cell>
        </row>
        <row r="1577">
          <cell r="A1577" t="str">
            <v>LONGFI2001</v>
          </cell>
          <cell r="B1577">
            <v>31472</v>
          </cell>
          <cell r="C1577">
            <v>0</v>
          </cell>
        </row>
        <row r="1578">
          <cell r="A1578" t="str">
            <v>LONGFI2002</v>
          </cell>
          <cell r="B1578" t="str">
            <v>4.75*</v>
          </cell>
          <cell r="C1578">
            <v>1</v>
          </cell>
        </row>
        <row r="1579">
          <cell r="A1579" t="str">
            <v>LONGFI2003</v>
          </cell>
          <cell r="B1579" t="str">
            <v>4.35*</v>
          </cell>
          <cell r="C1579">
            <v>1</v>
          </cell>
        </row>
        <row r="1580">
          <cell r="A1580" t="str">
            <v>LONGFI2004</v>
          </cell>
          <cell r="B1580" t="str">
            <v>3.85*</v>
          </cell>
          <cell r="C1580">
            <v>1</v>
          </cell>
        </row>
        <row r="1581">
          <cell r="A1581" t="str">
            <v>LONGFI2005</v>
          </cell>
          <cell r="B1581" t="str">
            <v>3.50*</v>
          </cell>
          <cell r="C1581">
            <v>1</v>
          </cell>
        </row>
        <row r="1582">
          <cell r="A1582" t="str">
            <v>LONGFI2006</v>
          </cell>
          <cell r="B1582" t="str">
            <v>3.80*</v>
          </cell>
          <cell r="C1582">
            <v>1</v>
          </cell>
        </row>
        <row r="1583">
          <cell r="A1583" t="str">
            <v>LONGFI2007</v>
          </cell>
          <cell r="B1583" t="str">
            <v>4.55*</v>
          </cell>
          <cell r="C1583">
            <v>1</v>
          </cell>
        </row>
        <row r="1584">
          <cell r="A1584" t="str">
            <v>LONGFI2008</v>
          </cell>
          <cell r="B1584" t="str">
            <v>4.80*</v>
          </cell>
          <cell r="C1584">
            <v>1</v>
          </cell>
        </row>
        <row r="1585">
          <cell r="A1585" t="str">
            <v>LONGJP1998</v>
          </cell>
          <cell r="B1585">
            <v>14246</v>
          </cell>
          <cell r="C1585">
            <v>0</v>
          </cell>
        </row>
        <row r="1586">
          <cell r="A1586" t="str">
            <v>LONGJP1999</v>
          </cell>
          <cell r="B1586">
            <v>14246</v>
          </cell>
          <cell r="C1586">
            <v>0</v>
          </cell>
        </row>
        <row r="1587">
          <cell r="A1587" t="str">
            <v>LONGJP2000</v>
          </cell>
          <cell r="B1587" t="str">
            <v>1.00</v>
          </cell>
          <cell r="C1587">
            <v>0</v>
          </cell>
        </row>
        <row r="1588">
          <cell r="A1588" t="str">
            <v>LONGJP2001</v>
          </cell>
          <cell r="B1588">
            <v>29587</v>
          </cell>
          <cell r="C1588">
            <v>0</v>
          </cell>
        </row>
        <row r="1589">
          <cell r="A1589" t="str">
            <v>LONGJP2002</v>
          </cell>
          <cell r="B1589" t="str">
            <v>1.10*</v>
          </cell>
          <cell r="C1589">
            <v>1</v>
          </cell>
        </row>
        <row r="1590">
          <cell r="A1590" t="str">
            <v>LONGJP2003</v>
          </cell>
          <cell r="B1590" t="str">
            <v>1.50*</v>
          </cell>
          <cell r="C1590">
            <v>1</v>
          </cell>
        </row>
        <row r="1591">
          <cell r="A1591" t="str">
            <v>LONGJP2004</v>
          </cell>
          <cell r="B1591" t="str">
            <v>1.50*</v>
          </cell>
          <cell r="C1591">
            <v>1</v>
          </cell>
        </row>
        <row r="1592">
          <cell r="A1592" t="str">
            <v>LONGJP2005</v>
          </cell>
          <cell r="B1592" t="str">
            <v>1.50*</v>
          </cell>
          <cell r="C1592">
            <v>1</v>
          </cell>
        </row>
        <row r="1593">
          <cell r="A1593" t="str">
            <v>LONGJP2006</v>
          </cell>
          <cell r="B1593" t="str">
            <v>1.75*</v>
          </cell>
          <cell r="C1593">
            <v>1</v>
          </cell>
        </row>
        <row r="1594">
          <cell r="A1594" t="str">
            <v>LONGJP2007</v>
          </cell>
          <cell r="B1594" t="str">
            <v>2.50*</v>
          </cell>
          <cell r="C1594">
            <v>1</v>
          </cell>
        </row>
        <row r="1595">
          <cell r="A1595" t="str">
            <v>LONGJP2008</v>
          </cell>
          <cell r="B1595" t="str">
            <v>3.50*</v>
          </cell>
          <cell r="C1595">
            <v>1</v>
          </cell>
        </row>
        <row r="1596">
          <cell r="A1596" t="str">
            <v>LONGNO1998</v>
          </cell>
          <cell r="B1596">
            <v>38723</v>
          </cell>
          <cell r="C1596">
            <v>0</v>
          </cell>
        </row>
        <row r="1597">
          <cell r="A1597" t="str">
            <v>LONGNO1999</v>
          </cell>
          <cell r="B1597">
            <v>22068</v>
          </cell>
          <cell r="C1597">
            <v>0</v>
          </cell>
        </row>
        <row r="1598">
          <cell r="A1598" t="str">
            <v>LONGNO2000</v>
          </cell>
          <cell r="B1598">
            <v>38754</v>
          </cell>
          <cell r="C1598">
            <v>0</v>
          </cell>
        </row>
        <row r="1599">
          <cell r="A1599" t="str">
            <v>LONGNO2001</v>
          </cell>
          <cell r="B1599">
            <v>45383</v>
          </cell>
          <cell r="C1599">
            <v>0</v>
          </cell>
        </row>
        <row r="1600">
          <cell r="A1600" t="str">
            <v>LONGNO2002</v>
          </cell>
          <cell r="B1600" t="str">
            <v>6.10*</v>
          </cell>
          <cell r="C1600">
            <v>1</v>
          </cell>
        </row>
        <row r="1601">
          <cell r="A1601" t="str">
            <v>LONGNO2003</v>
          </cell>
          <cell r="B1601" t="str">
            <v>5.05*</v>
          </cell>
          <cell r="C1601">
            <v>1</v>
          </cell>
        </row>
        <row r="1602">
          <cell r="A1602" t="str">
            <v>LONGNO2004</v>
          </cell>
          <cell r="B1602" t="str">
            <v>4.10*</v>
          </cell>
          <cell r="C1602">
            <v>1</v>
          </cell>
        </row>
        <row r="1603">
          <cell r="A1603" t="str">
            <v>LONGNO2005</v>
          </cell>
          <cell r="B1603" t="str">
            <v>4.60*</v>
          </cell>
          <cell r="C1603">
            <v>1</v>
          </cell>
        </row>
        <row r="1604">
          <cell r="A1604" t="str">
            <v>LONGNO2006</v>
          </cell>
          <cell r="B1604" t="str">
            <v>4.15*</v>
          </cell>
          <cell r="C1604">
            <v>1</v>
          </cell>
        </row>
        <row r="1605">
          <cell r="A1605" t="str">
            <v>LONGNO2007</v>
          </cell>
          <cell r="B1605" t="str">
            <v>4.75*</v>
          </cell>
          <cell r="C1605">
            <v>1</v>
          </cell>
        </row>
        <row r="1606">
          <cell r="A1606" t="str">
            <v>LONGNO2008</v>
          </cell>
          <cell r="B1606" t="str">
            <v>5.00*</v>
          </cell>
          <cell r="C1606">
            <v>1</v>
          </cell>
        </row>
        <row r="1607">
          <cell r="A1607" t="str">
            <v>LONGSE1998</v>
          </cell>
          <cell r="B1607">
            <v>38965</v>
          </cell>
          <cell r="C1607">
            <v>0</v>
          </cell>
        </row>
        <row r="1608">
          <cell r="A1608" t="str">
            <v>LONGSE1999</v>
          </cell>
          <cell r="B1608">
            <v>20576</v>
          </cell>
          <cell r="C1608">
            <v>0</v>
          </cell>
        </row>
        <row r="1609">
          <cell r="A1609" t="str">
            <v>LONGSE2000</v>
          </cell>
          <cell r="B1609">
            <v>38812</v>
          </cell>
          <cell r="C1609">
            <v>0</v>
          </cell>
        </row>
        <row r="1610">
          <cell r="A1610" t="str">
            <v>LONGSE2001</v>
          </cell>
          <cell r="B1610">
            <v>27454</v>
          </cell>
          <cell r="C1610">
            <v>0</v>
          </cell>
        </row>
        <row r="1611">
          <cell r="A1611" t="str">
            <v>LONGSE2002</v>
          </cell>
          <cell r="B1611" t="str">
            <v>4.90*</v>
          </cell>
          <cell r="C1611">
            <v>1</v>
          </cell>
        </row>
        <row r="1612">
          <cell r="A1612" t="str">
            <v>LONGSE2003</v>
          </cell>
          <cell r="B1612" t="str">
            <v>4.85*</v>
          </cell>
          <cell r="C1612">
            <v>1</v>
          </cell>
        </row>
        <row r="1613">
          <cell r="A1613" t="str">
            <v>LONGSE2004</v>
          </cell>
          <cell r="B1613" t="str">
            <v>4.05*</v>
          </cell>
          <cell r="C1613">
            <v>1</v>
          </cell>
        </row>
        <row r="1614">
          <cell r="A1614" t="str">
            <v>LONGSE2005</v>
          </cell>
          <cell r="B1614" t="str">
            <v>3.45*</v>
          </cell>
          <cell r="C1614">
            <v>1</v>
          </cell>
        </row>
        <row r="1615">
          <cell r="A1615" t="str">
            <v>LONGSE2006</v>
          </cell>
          <cell r="B1615" t="str">
            <v>3.75*</v>
          </cell>
          <cell r="C1615">
            <v>1</v>
          </cell>
        </row>
        <row r="1616">
          <cell r="A1616" t="str">
            <v>LONGSE2007</v>
          </cell>
          <cell r="B1616" t="str">
            <v>4.75*</v>
          </cell>
          <cell r="C1616">
            <v>1</v>
          </cell>
        </row>
        <row r="1617">
          <cell r="A1617" t="str">
            <v>LONGSE2008</v>
          </cell>
          <cell r="B1617" t="str">
            <v>4.75*</v>
          </cell>
          <cell r="C1617">
            <v>1</v>
          </cell>
        </row>
        <row r="1618">
          <cell r="A1618" t="str">
            <v>LONGUS1998</v>
          </cell>
          <cell r="B1618">
            <v>32234</v>
          </cell>
          <cell r="C1618">
            <v>0</v>
          </cell>
        </row>
        <row r="1619">
          <cell r="A1619" t="str">
            <v>LONGUS1999</v>
          </cell>
          <cell r="B1619">
            <v>45047</v>
          </cell>
          <cell r="C1619">
            <v>0</v>
          </cell>
        </row>
        <row r="1620">
          <cell r="A1620" t="str">
            <v>LONGUS2000</v>
          </cell>
          <cell r="B1620">
            <v>42095</v>
          </cell>
          <cell r="C1620">
            <v>0</v>
          </cell>
        </row>
        <row r="1621">
          <cell r="A1621" t="str">
            <v>LONGUS2001</v>
          </cell>
          <cell r="B1621">
            <v>28581</v>
          </cell>
          <cell r="C1621">
            <v>0</v>
          </cell>
        </row>
        <row r="1622">
          <cell r="A1622" t="str">
            <v>LONGUS2002</v>
          </cell>
          <cell r="B1622" t="str">
            <v>4.00*</v>
          </cell>
          <cell r="C1622">
            <v>1</v>
          </cell>
        </row>
        <row r="1623">
          <cell r="A1623" t="str">
            <v>LONGUS2003</v>
          </cell>
          <cell r="B1623" t="str">
            <v>4.50*</v>
          </cell>
          <cell r="C1623">
            <v>1</v>
          </cell>
        </row>
        <row r="1624">
          <cell r="A1624" t="str">
            <v>LONGUS2004</v>
          </cell>
          <cell r="B1624" t="str">
            <v>4.25*</v>
          </cell>
          <cell r="C1624">
            <v>1</v>
          </cell>
        </row>
        <row r="1625">
          <cell r="A1625" t="str">
            <v>LONGUS2005</v>
          </cell>
          <cell r="B1625" t="str">
            <v>4.50*</v>
          </cell>
          <cell r="C1625">
            <v>1</v>
          </cell>
        </row>
        <row r="1626">
          <cell r="A1626" t="str">
            <v>LONGUS2006</v>
          </cell>
          <cell r="B1626" t="str">
            <v>4.75*</v>
          </cell>
          <cell r="C1626">
            <v>1</v>
          </cell>
        </row>
        <row r="1627">
          <cell r="A1627" t="str">
            <v>LONGUS2007</v>
          </cell>
          <cell r="B1627" t="str">
            <v>4.50*</v>
          </cell>
          <cell r="C1627">
            <v>1</v>
          </cell>
        </row>
        <row r="1628">
          <cell r="A1628" t="str">
            <v>LONGUS2008</v>
          </cell>
          <cell r="B1628" t="str">
            <v>4.50*</v>
          </cell>
          <cell r="C1628">
            <v>1</v>
          </cell>
        </row>
        <row r="1629">
          <cell r="A1629" t="str">
            <v>NETEDE1996</v>
          </cell>
          <cell r="B1629" t="str">
            <v>0.50</v>
          </cell>
          <cell r="C1629">
            <v>0</v>
          </cell>
        </row>
        <row r="1630">
          <cell r="A1630" t="str">
            <v>NETEDE1997</v>
          </cell>
          <cell r="B1630" t="str">
            <v>0.80</v>
          </cell>
          <cell r="C1630">
            <v>0</v>
          </cell>
        </row>
        <row r="1631">
          <cell r="A1631" t="str">
            <v>NETEDE1998</v>
          </cell>
          <cell r="B1631" t="str">
            <v>-0.40</v>
          </cell>
          <cell r="C1631">
            <v>0</v>
          </cell>
        </row>
        <row r="1632">
          <cell r="A1632" t="str">
            <v>NETEDE1999</v>
          </cell>
          <cell r="B1632" t="str">
            <v>-0.80</v>
          </cell>
          <cell r="C1632">
            <v>0</v>
          </cell>
        </row>
        <row r="1633">
          <cell r="A1633" t="str">
            <v>NETEDE2000</v>
          </cell>
          <cell r="B1633" t="str">
            <v>1.00</v>
          </cell>
          <cell r="C1633">
            <v>0</v>
          </cell>
        </row>
        <row r="1634">
          <cell r="A1634" t="str">
            <v>NETEDE2001</v>
          </cell>
          <cell r="B1634">
            <v>25569</v>
          </cell>
          <cell r="C1634">
            <v>0</v>
          </cell>
        </row>
        <row r="1635">
          <cell r="A1635" t="str">
            <v>NETEDE2002</v>
          </cell>
          <cell r="B1635">
            <v>32874</v>
          </cell>
          <cell r="C1635">
            <v>0</v>
          </cell>
        </row>
        <row r="1636">
          <cell r="A1636" t="str">
            <v>NETEDE2003</v>
          </cell>
          <cell r="B1636" t="str">
            <v>-0.80</v>
          </cell>
          <cell r="C1636">
            <v>0</v>
          </cell>
        </row>
        <row r="1637">
          <cell r="A1637" t="str">
            <v>NETEDE2004</v>
          </cell>
          <cell r="B1637" t="str">
            <v>1.00</v>
          </cell>
          <cell r="C1637">
            <v>0</v>
          </cell>
        </row>
        <row r="1638">
          <cell r="A1638" t="str">
            <v>NETEDE2005</v>
          </cell>
          <cell r="B1638" t="str">
            <v>0.80*</v>
          </cell>
          <cell r="C1638">
            <v>1</v>
          </cell>
        </row>
        <row r="1639">
          <cell r="A1639" t="str">
            <v>NETEDE2006</v>
          </cell>
          <cell r="B1639" t="str">
            <v>0.50*</v>
          </cell>
          <cell r="C1639">
            <v>1</v>
          </cell>
        </row>
        <row r="1640">
          <cell r="A1640" t="str">
            <v>NETEDE2007</v>
          </cell>
          <cell r="B1640" t="str">
            <v>0.30*</v>
          </cell>
          <cell r="C1640">
            <v>1</v>
          </cell>
        </row>
        <row r="1641">
          <cell r="A1641" t="str">
            <v>NETEDE2008</v>
          </cell>
          <cell r="B1641" t="str">
            <v>0.10*</v>
          </cell>
          <cell r="C1641">
            <v>1</v>
          </cell>
        </row>
        <row r="1642">
          <cell r="A1642" t="str">
            <v>NETEDK1996</v>
          </cell>
          <cell r="B1642" t="str">
            <v>0.40</v>
          </cell>
          <cell r="C1642">
            <v>0</v>
          </cell>
        </row>
        <row r="1643">
          <cell r="A1643" t="str">
            <v>NETEDK1997</v>
          </cell>
          <cell r="B1643" t="str">
            <v>-1.60</v>
          </cell>
          <cell r="C1643">
            <v>0</v>
          </cell>
        </row>
        <row r="1644">
          <cell r="A1644" t="str">
            <v>NETEDK1998</v>
          </cell>
          <cell r="B1644" t="str">
            <v>-1.40</v>
          </cell>
          <cell r="C1644">
            <v>0</v>
          </cell>
        </row>
        <row r="1645">
          <cell r="A1645" t="str">
            <v>NETEDK1999</v>
          </cell>
          <cell r="B1645">
            <v>25628</v>
          </cell>
          <cell r="C1645">
            <v>0</v>
          </cell>
        </row>
        <row r="1646">
          <cell r="A1646" t="str">
            <v>NETEDK2000</v>
          </cell>
          <cell r="B1646" t="str">
            <v>0.70</v>
          </cell>
          <cell r="C1646">
            <v>0</v>
          </cell>
        </row>
        <row r="1647">
          <cell r="A1647" t="str">
            <v>NETEDK2001</v>
          </cell>
          <cell r="B1647" t="str">
            <v>0.70</v>
          </cell>
          <cell r="C1647">
            <v>0</v>
          </cell>
        </row>
        <row r="1648">
          <cell r="A1648" t="str">
            <v>NETEDK2002</v>
          </cell>
          <cell r="B1648" t="str">
            <v>-1.10</v>
          </cell>
          <cell r="C1648">
            <v>0</v>
          </cell>
        </row>
        <row r="1649">
          <cell r="A1649" t="str">
            <v>NETEDK2003</v>
          </cell>
          <cell r="B1649" t="str">
            <v>0.20</v>
          </cell>
          <cell r="C1649">
            <v>0</v>
          </cell>
        </row>
        <row r="1650">
          <cell r="A1650" t="str">
            <v>NETEDK2004</v>
          </cell>
          <cell r="B1650" t="str">
            <v>-1.50</v>
          </cell>
          <cell r="C1650">
            <v>0</v>
          </cell>
        </row>
        <row r="1651">
          <cell r="A1651" t="str">
            <v>NETEDK2005</v>
          </cell>
          <cell r="B1651" t="str">
            <v>-0.90</v>
          </cell>
          <cell r="C1651">
            <v>0</v>
          </cell>
        </row>
        <row r="1652">
          <cell r="A1652" t="str">
            <v>NETEDK2006</v>
          </cell>
          <cell r="B1652" t="str">
            <v>-2.00*</v>
          </cell>
          <cell r="C1652">
            <v>1</v>
          </cell>
        </row>
        <row r="1653">
          <cell r="A1653" t="str">
            <v>NETEDK2007</v>
          </cell>
          <cell r="B1653" t="str">
            <v>-0.40*</v>
          </cell>
          <cell r="C1653">
            <v>1</v>
          </cell>
        </row>
        <row r="1654">
          <cell r="A1654" t="str">
            <v>NETEDK2008</v>
          </cell>
          <cell r="B1654" t="str">
            <v>-0.50*</v>
          </cell>
          <cell r="C1654">
            <v>1</v>
          </cell>
        </row>
        <row r="1655">
          <cell r="A1655" t="str">
            <v>NETEEU111996</v>
          </cell>
          <cell r="B1655" t="str">
            <v>0.40</v>
          </cell>
          <cell r="C1655">
            <v>0</v>
          </cell>
        </row>
        <row r="1656">
          <cell r="A1656" t="str">
            <v>NETEEU111997</v>
          </cell>
          <cell r="B1656" t="str">
            <v>0.60</v>
          </cell>
          <cell r="C1656">
            <v>0</v>
          </cell>
        </row>
        <row r="1657">
          <cell r="A1657" t="str">
            <v>NETEEU111998</v>
          </cell>
          <cell r="B1657" t="str">
            <v>-0.50</v>
          </cell>
          <cell r="C1657">
            <v>0</v>
          </cell>
        </row>
        <row r="1658">
          <cell r="A1658" t="str">
            <v>NETEEU111999</v>
          </cell>
          <cell r="B1658" t="str">
            <v>-0.60</v>
          </cell>
          <cell r="C1658">
            <v>0</v>
          </cell>
        </row>
        <row r="1659">
          <cell r="A1659" t="str">
            <v>NETEEU112000</v>
          </cell>
          <cell r="B1659" t="str">
            <v>0.50</v>
          </cell>
          <cell r="C1659">
            <v>0</v>
          </cell>
        </row>
        <row r="1660">
          <cell r="A1660" t="str">
            <v>NETEEU112001</v>
          </cell>
          <cell r="B1660" t="str">
            <v>0.70</v>
          </cell>
          <cell r="C1660">
            <v>0</v>
          </cell>
        </row>
        <row r="1661">
          <cell r="A1661" t="str">
            <v>NETEEU112002</v>
          </cell>
          <cell r="B1661" t="str">
            <v>0.50</v>
          </cell>
          <cell r="C1661">
            <v>0</v>
          </cell>
        </row>
        <row r="1662">
          <cell r="A1662" t="str">
            <v>NETEEU112003</v>
          </cell>
          <cell r="B1662" t="str">
            <v>-0.70</v>
          </cell>
          <cell r="C1662">
            <v>0</v>
          </cell>
        </row>
        <row r="1663">
          <cell r="A1663" t="str">
            <v>NETEEU112004</v>
          </cell>
          <cell r="B1663" t="str">
            <v>0.20</v>
          </cell>
          <cell r="C1663">
            <v>0</v>
          </cell>
        </row>
        <row r="1664">
          <cell r="A1664" t="str">
            <v>NETEEU112005</v>
          </cell>
          <cell r="B1664" t="str">
            <v>-0.30</v>
          </cell>
          <cell r="C1664">
            <v>0</v>
          </cell>
        </row>
        <row r="1665">
          <cell r="A1665" t="str">
            <v>NETEEU112006</v>
          </cell>
          <cell r="B1665" t="str">
            <v>0.20*</v>
          </cell>
          <cell r="C1665">
            <v>1</v>
          </cell>
        </row>
        <row r="1666">
          <cell r="A1666" t="str">
            <v>NETEEU112007</v>
          </cell>
          <cell r="B1666" t="str">
            <v>-0.10*</v>
          </cell>
          <cell r="C1666">
            <v>1</v>
          </cell>
        </row>
        <row r="1667">
          <cell r="A1667" t="str">
            <v>NETEEU112008</v>
          </cell>
          <cell r="B1667" t="str">
            <v>-0.30*</v>
          </cell>
          <cell r="C1667">
            <v>1</v>
          </cell>
        </row>
        <row r="1668">
          <cell r="A1668" t="str">
            <v>NETEFI1996</v>
          </cell>
          <cell r="B1668" t="str">
            <v>0.20</v>
          </cell>
          <cell r="C1668">
            <v>0</v>
          </cell>
        </row>
        <row r="1669">
          <cell r="A1669" t="str">
            <v>NETEFI1997</v>
          </cell>
          <cell r="B1669">
            <v>43831</v>
          </cell>
          <cell r="C1669">
            <v>0</v>
          </cell>
        </row>
        <row r="1670">
          <cell r="A1670" t="str">
            <v>NETEFI1998</v>
          </cell>
          <cell r="B1670" t="str">
            <v>0.60</v>
          </cell>
          <cell r="C1670">
            <v>0</v>
          </cell>
        </row>
        <row r="1671">
          <cell r="A1671" t="str">
            <v>NETEFI1999</v>
          </cell>
          <cell r="B1671">
            <v>32905</v>
          </cell>
          <cell r="C1671">
            <v>0</v>
          </cell>
        </row>
        <row r="1672">
          <cell r="A1672" t="str">
            <v>NETEFI2000</v>
          </cell>
          <cell r="B1672">
            <v>14611</v>
          </cell>
          <cell r="C1672">
            <v>0</v>
          </cell>
        </row>
        <row r="1673">
          <cell r="A1673" t="str">
            <v>NETEFI2001</v>
          </cell>
          <cell r="B1673" t="str">
            <v>0.80</v>
          </cell>
          <cell r="C1673">
            <v>0</v>
          </cell>
        </row>
        <row r="1674">
          <cell r="A1674" t="str">
            <v>NETEFI2002</v>
          </cell>
          <cell r="B1674" t="str">
            <v>0.40</v>
          </cell>
          <cell r="C1674">
            <v>0</v>
          </cell>
        </row>
        <row r="1675">
          <cell r="A1675" t="str">
            <v>NETEFI2003</v>
          </cell>
          <cell r="B1675" t="str">
            <v>-1.80</v>
          </cell>
          <cell r="C1675">
            <v>0</v>
          </cell>
        </row>
        <row r="1676">
          <cell r="A1676" t="str">
            <v>NETEFI2004</v>
          </cell>
          <cell r="B1676" t="str">
            <v>0.80</v>
          </cell>
          <cell r="C1676">
            <v>0</v>
          </cell>
        </row>
        <row r="1677">
          <cell r="A1677" t="str">
            <v>NETEFI2005</v>
          </cell>
          <cell r="B1677" t="str">
            <v>-1.10</v>
          </cell>
          <cell r="C1677">
            <v>0</v>
          </cell>
        </row>
        <row r="1678">
          <cell r="A1678" t="str">
            <v>NETEFI2006</v>
          </cell>
          <cell r="B1678" t="str">
            <v>1.90*</v>
          </cell>
          <cell r="C1678">
            <v>1</v>
          </cell>
        </row>
        <row r="1679">
          <cell r="A1679" t="str">
            <v>NETEFI2007</v>
          </cell>
          <cell r="B1679" t="str">
            <v>0.00*</v>
          </cell>
          <cell r="C1679">
            <v>1</v>
          </cell>
        </row>
        <row r="1680">
          <cell r="A1680" t="str">
            <v>NETEFI2008</v>
          </cell>
          <cell r="B1680" t="str">
            <v>0.60*</v>
          </cell>
          <cell r="C1680">
            <v>1</v>
          </cell>
        </row>
        <row r="1681">
          <cell r="A1681" t="str">
            <v>NETEFR1996</v>
          </cell>
          <cell r="B1681" t="str">
            <v>0.40</v>
          </cell>
          <cell r="C1681">
            <v>0</v>
          </cell>
        </row>
        <row r="1682">
          <cell r="A1682" t="str">
            <v>NETEFR1997</v>
          </cell>
          <cell r="B1682">
            <v>43831</v>
          </cell>
          <cell r="C1682">
            <v>0</v>
          </cell>
        </row>
        <row r="1683">
          <cell r="A1683" t="str">
            <v>NETEFR1998</v>
          </cell>
          <cell r="B1683" t="str">
            <v>-0.50</v>
          </cell>
          <cell r="C1683">
            <v>0</v>
          </cell>
        </row>
        <row r="1684">
          <cell r="A1684" t="str">
            <v>NETEFR1999</v>
          </cell>
          <cell r="B1684" t="str">
            <v>-0.40</v>
          </cell>
          <cell r="C1684">
            <v>0</v>
          </cell>
        </row>
        <row r="1685">
          <cell r="A1685" t="str">
            <v>NETEFR2000</v>
          </cell>
          <cell r="B1685" t="str">
            <v>-0.10</v>
          </cell>
          <cell r="C1685">
            <v>0</v>
          </cell>
        </row>
        <row r="1686">
          <cell r="A1686" t="str">
            <v>NETEFR2001</v>
          </cell>
          <cell r="B1686" t="str">
            <v>0.10</v>
          </cell>
          <cell r="C1686">
            <v>0</v>
          </cell>
        </row>
        <row r="1687">
          <cell r="A1687" t="str">
            <v>NETEFR2002</v>
          </cell>
          <cell r="B1687" t="str">
            <v>0.00</v>
          </cell>
          <cell r="C1687">
            <v>0</v>
          </cell>
        </row>
        <row r="1688">
          <cell r="A1688" t="str">
            <v>NETEFR2003</v>
          </cell>
          <cell r="B1688" t="str">
            <v>-0.80</v>
          </cell>
          <cell r="C1688">
            <v>0</v>
          </cell>
        </row>
        <row r="1689">
          <cell r="A1689" t="str">
            <v>NETEFR2004</v>
          </cell>
          <cell r="B1689" t="str">
            <v>-1.10</v>
          </cell>
          <cell r="C1689">
            <v>0</v>
          </cell>
        </row>
        <row r="1690">
          <cell r="A1690" t="str">
            <v>NETEFR2005</v>
          </cell>
          <cell r="B1690" t="str">
            <v>-0.80*</v>
          </cell>
          <cell r="C1690">
            <v>1</v>
          </cell>
        </row>
        <row r="1691">
          <cell r="A1691" t="str">
            <v>NETEFR2006</v>
          </cell>
          <cell r="B1691" t="str">
            <v>-0.20*</v>
          </cell>
          <cell r="C1691">
            <v>1</v>
          </cell>
        </row>
        <row r="1692">
          <cell r="A1692" t="str">
            <v>NETEFR2007</v>
          </cell>
          <cell r="B1692" t="str">
            <v>-0.30*</v>
          </cell>
          <cell r="C1692">
            <v>1</v>
          </cell>
        </row>
        <row r="1693">
          <cell r="A1693" t="str">
            <v>NETEFR2008</v>
          </cell>
          <cell r="B1693" t="str">
            <v>-0.40*</v>
          </cell>
          <cell r="C1693">
            <v>1</v>
          </cell>
        </row>
        <row r="1694">
          <cell r="A1694" t="str">
            <v>NETEIT1996</v>
          </cell>
          <cell r="B1694" t="str">
            <v>0.20</v>
          </cell>
          <cell r="C1694">
            <v>0</v>
          </cell>
        </row>
        <row r="1695">
          <cell r="A1695" t="str">
            <v>NETEIT1997</v>
          </cell>
          <cell r="B1695" t="str">
            <v>-0.60</v>
          </cell>
          <cell r="C1695">
            <v>0</v>
          </cell>
        </row>
        <row r="1696">
          <cell r="A1696" t="str">
            <v>NETEIT1998</v>
          </cell>
          <cell r="B1696" t="str">
            <v>-1.20</v>
          </cell>
          <cell r="C1696">
            <v>0</v>
          </cell>
        </row>
        <row r="1697">
          <cell r="A1697" t="str">
            <v>NETEIT1999</v>
          </cell>
          <cell r="B1697" t="str">
            <v>-1.40</v>
          </cell>
          <cell r="C1697">
            <v>0</v>
          </cell>
        </row>
        <row r="1698">
          <cell r="A1698" t="str">
            <v>NETEIT2000</v>
          </cell>
          <cell r="B1698" t="str">
            <v>0.80</v>
          </cell>
          <cell r="C1698">
            <v>0</v>
          </cell>
        </row>
        <row r="1699">
          <cell r="A1699" t="str">
            <v>NETEIT2001</v>
          </cell>
          <cell r="B1699" t="str">
            <v>0.30</v>
          </cell>
          <cell r="C1699">
            <v>0</v>
          </cell>
        </row>
        <row r="1700">
          <cell r="A1700" t="str">
            <v>NETEIT2002</v>
          </cell>
          <cell r="B1700" t="str">
            <v>-0.80</v>
          </cell>
          <cell r="C1700">
            <v>0</v>
          </cell>
        </row>
        <row r="1701">
          <cell r="A1701" t="str">
            <v>NETEIT2003</v>
          </cell>
          <cell r="B1701" t="str">
            <v>-0.90</v>
          </cell>
          <cell r="C1701">
            <v>0</v>
          </cell>
        </row>
        <row r="1702">
          <cell r="A1702" t="str">
            <v>NETEIT2004</v>
          </cell>
          <cell r="B1702" t="str">
            <v>0.20</v>
          </cell>
          <cell r="C1702">
            <v>0</v>
          </cell>
        </row>
        <row r="1703">
          <cell r="A1703" t="str">
            <v>NETEIT2005</v>
          </cell>
          <cell r="B1703" t="str">
            <v>-0.50*</v>
          </cell>
          <cell r="C1703">
            <v>1</v>
          </cell>
        </row>
        <row r="1704">
          <cell r="A1704" t="str">
            <v>NETEIT2006</v>
          </cell>
          <cell r="B1704" t="str">
            <v>0.20*</v>
          </cell>
          <cell r="C1704">
            <v>1</v>
          </cell>
        </row>
        <row r="1705">
          <cell r="A1705" t="str">
            <v>NETEIT2007</v>
          </cell>
          <cell r="B1705" t="str">
            <v>-0.10*</v>
          </cell>
          <cell r="C1705">
            <v>1</v>
          </cell>
        </row>
        <row r="1706">
          <cell r="A1706" t="str">
            <v>NETEIT2008</v>
          </cell>
          <cell r="B1706" t="str">
            <v>0.00*</v>
          </cell>
          <cell r="C1706">
            <v>1</v>
          </cell>
        </row>
        <row r="1707">
          <cell r="A1707" t="str">
            <v>NETEJP1996</v>
          </cell>
          <cell r="B1707" t="str">
            <v>-0.40</v>
          </cell>
          <cell r="C1707">
            <v>0</v>
          </cell>
        </row>
        <row r="1708">
          <cell r="A1708" t="str">
            <v>NETEJP1997</v>
          </cell>
          <cell r="B1708" t="str">
            <v>1.00</v>
          </cell>
          <cell r="C1708">
            <v>0</v>
          </cell>
        </row>
        <row r="1709">
          <cell r="A1709" t="str">
            <v>NETEJP1998</v>
          </cell>
          <cell r="B1709" t="str">
            <v>0.40</v>
          </cell>
          <cell r="C1709">
            <v>0</v>
          </cell>
        </row>
        <row r="1710">
          <cell r="A1710" t="str">
            <v>NETEJP1999</v>
          </cell>
          <cell r="B1710" t="str">
            <v>-0.20</v>
          </cell>
          <cell r="C1710">
            <v>0</v>
          </cell>
        </row>
        <row r="1711">
          <cell r="A1711" t="str">
            <v>NETEJP2000</v>
          </cell>
          <cell r="B1711" t="str">
            <v>0.40</v>
          </cell>
          <cell r="C1711">
            <v>0</v>
          </cell>
        </row>
        <row r="1712">
          <cell r="A1712" t="str">
            <v>NETEJP2001</v>
          </cell>
          <cell r="B1712" t="str">
            <v>-0.80</v>
          </cell>
          <cell r="C1712">
            <v>0</v>
          </cell>
        </row>
        <row r="1713">
          <cell r="A1713" t="str">
            <v>NETEJP2002</v>
          </cell>
          <cell r="B1713" t="str">
            <v>0.70</v>
          </cell>
          <cell r="C1713">
            <v>0</v>
          </cell>
        </row>
        <row r="1714">
          <cell r="A1714" t="str">
            <v>NETEJP2003</v>
          </cell>
          <cell r="B1714" t="str">
            <v>0.60</v>
          </cell>
          <cell r="C1714">
            <v>0</v>
          </cell>
        </row>
        <row r="1715">
          <cell r="A1715" t="str">
            <v>NETEJP2004</v>
          </cell>
          <cell r="B1715" t="str">
            <v>0.80</v>
          </cell>
          <cell r="C1715">
            <v>0</v>
          </cell>
        </row>
        <row r="1716">
          <cell r="A1716" t="str">
            <v>NETEJP2005</v>
          </cell>
          <cell r="B1716" t="str">
            <v>0.30</v>
          </cell>
          <cell r="C1716">
            <v>0</v>
          </cell>
        </row>
        <row r="1717">
          <cell r="A1717" t="str">
            <v>NETEJP2006</v>
          </cell>
          <cell r="B1717" t="str">
            <v>0.50*</v>
          </cell>
          <cell r="C1717">
            <v>1</v>
          </cell>
        </row>
        <row r="1718">
          <cell r="A1718" t="str">
            <v>NETEJP2007</v>
          </cell>
          <cell r="B1718" t="str">
            <v>-0.20*</v>
          </cell>
          <cell r="C1718">
            <v>1</v>
          </cell>
        </row>
        <row r="1719">
          <cell r="A1719" t="str">
            <v>NETEJP2008</v>
          </cell>
          <cell r="B1719" t="str">
            <v>0.00*</v>
          </cell>
          <cell r="C1719">
            <v>1</v>
          </cell>
        </row>
        <row r="1720">
          <cell r="A1720" t="str">
            <v>NETENO1996</v>
          </cell>
          <cell r="B1720">
            <v>38992</v>
          </cell>
          <cell r="C1720">
            <v>0</v>
          </cell>
        </row>
        <row r="1721">
          <cell r="A1721" t="str">
            <v>NETENO1997</v>
          </cell>
          <cell r="B1721" t="str">
            <v>0.00</v>
          </cell>
          <cell r="C1721">
            <v>0</v>
          </cell>
        </row>
        <row r="1722">
          <cell r="A1722" t="str">
            <v>NETENO1998</v>
          </cell>
          <cell r="B1722" t="str">
            <v>-2.00</v>
          </cell>
          <cell r="C1722">
            <v>0</v>
          </cell>
        </row>
        <row r="1723">
          <cell r="A1723" t="str">
            <v>NETENO1999</v>
          </cell>
          <cell r="B1723">
            <v>21916</v>
          </cell>
          <cell r="C1723">
            <v>0</v>
          </cell>
        </row>
        <row r="1724">
          <cell r="A1724" t="str">
            <v>NETENO2000</v>
          </cell>
          <cell r="B1724" t="str">
            <v>0.80</v>
          </cell>
          <cell r="C1724">
            <v>0</v>
          </cell>
        </row>
        <row r="1725">
          <cell r="A1725" t="str">
            <v>NETENO2001</v>
          </cell>
          <cell r="B1725">
            <v>25569</v>
          </cell>
          <cell r="C1725">
            <v>0</v>
          </cell>
        </row>
        <row r="1726">
          <cell r="A1726" t="str">
            <v>NETENO2002</v>
          </cell>
          <cell r="B1726" t="str">
            <v>-0.50</v>
          </cell>
          <cell r="C1726">
            <v>0</v>
          </cell>
        </row>
        <row r="1727">
          <cell r="A1727" t="str">
            <v>NETENO2003</v>
          </cell>
          <cell r="B1727" t="str">
            <v>-0.20</v>
          </cell>
          <cell r="C1727">
            <v>0</v>
          </cell>
        </row>
        <row r="1728">
          <cell r="A1728" t="str">
            <v>NETENO2004</v>
          </cell>
          <cell r="B1728" t="str">
            <v>-2.10</v>
          </cell>
          <cell r="C1728">
            <v>0</v>
          </cell>
        </row>
        <row r="1729">
          <cell r="A1729" t="str">
            <v>NETENO2005</v>
          </cell>
          <cell r="B1729" t="str">
            <v>-1.80</v>
          </cell>
          <cell r="C1729">
            <v>0</v>
          </cell>
        </row>
        <row r="1730">
          <cell r="A1730" t="str">
            <v>NETENO2006</v>
          </cell>
          <cell r="B1730" t="str">
            <v>-1.40*</v>
          </cell>
          <cell r="C1730">
            <v>1</v>
          </cell>
        </row>
        <row r="1731">
          <cell r="A1731" t="str">
            <v>NETENO2007</v>
          </cell>
          <cell r="B1731" t="str">
            <v>0.20*</v>
          </cell>
          <cell r="C1731">
            <v>1</v>
          </cell>
        </row>
        <row r="1732">
          <cell r="A1732" t="str">
            <v>NETENO2008</v>
          </cell>
          <cell r="B1732" t="str">
            <v>0.60*</v>
          </cell>
          <cell r="C1732">
            <v>1</v>
          </cell>
        </row>
        <row r="1733">
          <cell r="A1733" t="str">
            <v>NETESE1996</v>
          </cell>
          <cell r="B1733" t="str">
            <v>0.60</v>
          </cell>
          <cell r="C1733">
            <v>0</v>
          </cell>
        </row>
        <row r="1734">
          <cell r="A1734" t="str">
            <v>NETESE1997</v>
          </cell>
          <cell r="B1734" t="str">
            <v>0.90</v>
          </cell>
          <cell r="C1734">
            <v>0</v>
          </cell>
        </row>
        <row r="1735">
          <cell r="A1735" t="str">
            <v>NETESE1998</v>
          </cell>
          <cell r="B1735" t="str">
            <v>-0.60</v>
          </cell>
          <cell r="C1735">
            <v>0</v>
          </cell>
        </row>
        <row r="1736">
          <cell r="A1736" t="str">
            <v>NETESE1999</v>
          </cell>
          <cell r="B1736">
            <v>10959</v>
          </cell>
          <cell r="C1736">
            <v>0</v>
          </cell>
        </row>
        <row r="1737">
          <cell r="A1737" t="str">
            <v>NETESE2000</v>
          </cell>
          <cell r="B1737" t="str">
            <v>0.60</v>
          </cell>
          <cell r="C1737">
            <v>0</v>
          </cell>
        </row>
        <row r="1738">
          <cell r="A1738" t="str">
            <v>NETESE2001</v>
          </cell>
          <cell r="B1738">
            <v>14611</v>
          </cell>
          <cell r="C1738">
            <v>0</v>
          </cell>
        </row>
        <row r="1739">
          <cell r="A1739" t="str">
            <v>NETESE2002</v>
          </cell>
          <cell r="B1739">
            <v>38991</v>
          </cell>
          <cell r="C1739">
            <v>0</v>
          </cell>
        </row>
        <row r="1740">
          <cell r="A1740" t="str">
            <v>NETESE2003</v>
          </cell>
          <cell r="B1740" t="str">
            <v>0.10</v>
          </cell>
          <cell r="C1740">
            <v>0</v>
          </cell>
        </row>
        <row r="1741">
          <cell r="A1741" t="str">
            <v>NETESE2004</v>
          </cell>
          <cell r="B1741">
            <v>10990</v>
          </cell>
          <cell r="C1741">
            <v>0</v>
          </cell>
        </row>
        <row r="1742">
          <cell r="A1742" t="str">
            <v>NETESE2005</v>
          </cell>
          <cell r="B1742" t="str">
            <v>0.70</v>
          </cell>
          <cell r="C1742">
            <v>0</v>
          </cell>
        </row>
        <row r="1743">
          <cell r="A1743" t="str">
            <v>NETESE2006</v>
          </cell>
          <cell r="B1743" t="str">
            <v>0.80*</v>
          </cell>
          <cell r="C1743">
            <v>1</v>
          </cell>
        </row>
        <row r="1744">
          <cell r="A1744" t="str">
            <v>NETESE2007</v>
          </cell>
          <cell r="B1744" t="str">
            <v>-0.60*</v>
          </cell>
          <cell r="C1744">
            <v>1</v>
          </cell>
        </row>
        <row r="1745">
          <cell r="A1745" t="str">
            <v>NETESE2008</v>
          </cell>
          <cell r="B1745" t="str">
            <v>0.20*</v>
          </cell>
          <cell r="C1745">
            <v>1</v>
          </cell>
        </row>
        <row r="1746">
          <cell r="A1746" t="str">
            <v>NETESP1996</v>
          </cell>
          <cell r="B1746" t="str">
            <v>0.50</v>
          </cell>
          <cell r="C1746">
            <v>0</v>
          </cell>
        </row>
        <row r="1747">
          <cell r="A1747" t="str">
            <v>NETESP1997</v>
          </cell>
          <cell r="B1747" t="str">
            <v>0.50</v>
          </cell>
          <cell r="C1747">
            <v>0</v>
          </cell>
        </row>
        <row r="1748">
          <cell r="A1748" t="str">
            <v>NETESP1998</v>
          </cell>
          <cell r="B1748" t="str">
            <v>-1.20</v>
          </cell>
          <cell r="C1748">
            <v>0</v>
          </cell>
        </row>
        <row r="1749">
          <cell r="A1749" t="str">
            <v>NETESP1999</v>
          </cell>
          <cell r="B1749" t="str">
            <v>-1.70</v>
          </cell>
          <cell r="C1749">
            <v>0</v>
          </cell>
        </row>
        <row r="1750">
          <cell r="A1750" t="str">
            <v>NETESP2000</v>
          </cell>
          <cell r="B1750" t="str">
            <v>-0.40</v>
          </cell>
          <cell r="C1750">
            <v>0</v>
          </cell>
        </row>
        <row r="1751">
          <cell r="A1751" t="str">
            <v>NETESP2001</v>
          </cell>
          <cell r="B1751" t="str">
            <v>-0.20</v>
          </cell>
          <cell r="C1751">
            <v>0</v>
          </cell>
        </row>
        <row r="1752">
          <cell r="A1752" t="str">
            <v>NETESP2002</v>
          </cell>
          <cell r="B1752" t="str">
            <v>-0.70</v>
          </cell>
          <cell r="C1752">
            <v>0</v>
          </cell>
        </row>
        <row r="1753">
          <cell r="A1753" t="str">
            <v>NETESP2003</v>
          </cell>
          <cell r="B1753" t="str">
            <v>-0.90</v>
          </cell>
          <cell r="C1753">
            <v>0</v>
          </cell>
        </row>
        <row r="1754">
          <cell r="A1754" t="str">
            <v>NETESP2004</v>
          </cell>
          <cell r="B1754" t="str">
            <v>-2.10</v>
          </cell>
          <cell r="C1754">
            <v>0</v>
          </cell>
        </row>
        <row r="1755">
          <cell r="A1755" t="str">
            <v>NETESP2005</v>
          </cell>
          <cell r="B1755" t="str">
            <v>-2.30*</v>
          </cell>
          <cell r="C1755">
            <v>1</v>
          </cell>
        </row>
        <row r="1756">
          <cell r="A1756" t="str">
            <v>NETESP2006</v>
          </cell>
          <cell r="B1756" t="str">
            <v>-1.70*</v>
          </cell>
          <cell r="C1756">
            <v>1</v>
          </cell>
        </row>
        <row r="1757">
          <cell r="A1757" t="str">
            <v>NETESP2007</v>
          </cell>
          <cell r="B1757" t="str">
            <v>-1.90*</v>
          </cell>
          <cell r="C1757">
            <v>1</v>
          </cell>
        </row>
        <row r="1758">
          <cell r="A1758" t="str">
            <v>NETESP2008</v>
          </cell>
          <cell r="B1758" t="str">
            <v>-1.90*</v>
          </cell>
          <cell r="C1758">
            <v>1</v>
          </cell>
        </row>
        <row r="1759">
          <cell r="A1759" t="str">
            <v>NETEUK1996</v>
          </cell>
          <cell r="B1759" t="str">
            <v>-0.30</v>
          </cell>
          <cell r="C1759">
            <v>0</v>
          </cell>
        </row>
        <row r="1760">
          <cell r="A1760" t="str">
            <v>NETEUK1997</v>
          </cell>
          <cell r="B1760" t="str">
            <v>-1.30</v>
          </cell>
          <cell r="C1760">
            <v>0</v>
          </cell>
        </row>
        <row r="1761">
          <cell r="A1761" t="str">
            <v>NETEUK1998</v>
          </cell>
          <cell r="B1761" t="str">
            <v>-2.00</v>
          </cell>
          <cell r="C1761">
            <v>0</v>
          </cell>
        </row>
        <row r="1762">
          <cell r="A1762" t="str">
            <v>NETEUK1999</v>
          </cell>
          <cell r="B1762" t="str">
            <v>0.00*</v>
          </cell>
          <cell r="C1762">
            <v>1</v>
          </cell>
        </row>
        <row r="1763">
          <cell r="A1763" t="str">
            <v>NETEUK2000</v>
          </cell>
          <cell r="B1763" t="str">
            <v>0.80*</v>
          </cell>
          <cell r="C1763">
            <v>1</v>
          </cell>
        </row>
        <row r="1764">
          <cell r="A1764" t="str">
            <v>NETEUK2001</v>
          </cell>
          <cell r="B1764" t="str">
            <v>0.40*</v>
          </cell>
          <cell r="C1764">
            <v>1</v>
          </cell>
        </row>
        <row r="1765">
          <cell r="A1765" t="str">
            <v>NETEUS1996</v>
          </cell>
          <cell r="B1765" t="str">
            <v>-0.10</v>
          </cell>
          <cell r="C1765">
            <v>0</v>
          </cell>
        </row>
        <row r="1766">
          <cell r="A1766" t="str">
            <v>NETEUS1997</v>
          </cell>
          <cell r="B1766" t="str">
            <v>-0.30</v>
          </cell>
          <cell r="C1766">
            <v>0</v>
          </cell>
        </row>
        <row r="1767">
          <cell r="A1767" t="str">
            <v>NETEUS1998</v>
          </cell>
          <cell r="B1767" t="str">
            <v>-1.10</v>
          </cell>
          <cell r="C1767">
            <v>0</v>
          </cell>
        </row>
        <row r="1768">
          <cell r="A1768" t="str">
            <v>NETEUS1999</v>
          </cell>
          <cell r="B1768" t="str">
            <v>-1.00</v>
          </cell>
          <cell r="C1768">
            <v>0</v>
          </cell>
        </row>
        <row r="1769">
          <cell r="A1769" t="str">
            <v>NETEUS2000</v>
          </cell>
          <cell r="B1769" t="str">
            <v>-0.80</v>
          </cell>
          <cell r="C1769">
            <v>0</v>
          </cell>
        </row>
        <row r="1770">
          <cell r="A1770" t="str">
            <v>NETEUS2001</v>
          </cell>
          <cell r="B1770" t="str">
            <v>-0.20</v>
          </cell>
          <cell r="C1770">
            <v>0</v>
          </cell>
        </row>
        <row r="1771">
          <cell r="A1771" t="str">
            <v>NETEUS2002</v>
          </cell>
          <cell r="B1771" t="str">
            <v>-0.70</v>
          </cell>
          <cell r="C1771">
            <v>0</v>
          </cell>
        </row>
        <row r="1772">
          <cell r="A1772" t="str">
            <v>NETEUS2003</v>
          </cell>
          <cell r="B1772" t="str">
            <v>-0.50</v>
          </cell>
          <cell r="C1772">
            <v>0</v>
          </cell>
        </row>
        <row r="1773">
          <cell r="A1773" t="str">
            <v>NETEUS2004</v>
          </cell>
          <cell r="B1773" t="str">
            <v>-0.70</v>
          </cell>
          <cell r="C1773">
            <v>0</v>
          </cell>
        </row>
        <row r="1774">
          <cell r="A1774" t="str">
            <v>NETEUS2005</v>
          </cell>
          <cell r="B1774" t="str">
            <v>-0.30</v>
          </cell>
          <cell r="C1774">
            <v>0</v>
          </cell>
        </row>
        <row r="1775">
          <cell r="A1775" t="str">
            <v>NETEUS2006</v>
          </cell>
          <cell r="B1775" t="str">
            <v>-0.10*</v>
          </cell>
          <cell r="C1775">
            <v>1</v>
          </cell>
        </row>
        <row r="1776">
          <cell r="A1776" t="str">
            <v>NETEUS2007</v>
          </cell>
          <cell r="B1776" t="str">
            <v>0.10*</v>
          </cell>
          <cell r="C1776">
            <v>1</v>
          </cell>
        </row>
        <row r="1777">
          <cell r="A1777" t="str">
            <v>NETEUS2008</v>
          </cell>
          <cell r="B1777" t="str">
            <v>0.00*</v>
          </cell>
          <cell r="C1777">
            <v>1</v>
          </cell>
        </row>
        <row r="1778">
          <cell r="A1778" t="str">
            <v>PRIVDE1996</v>
          </cell>
          <cell r="B1778" t="str">
            <v>0.90</v>
          </cell>
          <cell r="C1778">
            <v>0</v>
          </cell>
        </row>
        <row r="1779">
          <cell r="A1779" t="str">
            <v>PRIVDE1997</v>
          </cell>
          <cell r="B1779" t="str">
            <v>0.70</v>
          </cell>
          <cell r="C1779">
            <v>0</v>
          </cell>
        </row>
        <row r="1780">
          <cell r="A1780" t="str">
            <v>PRIVDE1998</v>
          </cell>
          <cell r="B1780">
            <v>14611</v>
          </cell>
          <cell r="C1780">
            <v>0</v>
          </cell>
        </row>
        <row r="1781">
          <cell r="A1781" t="str">
            <v>PRIVDE1999</v>
          </cell>
          <cell r="B1781">
            <v>32905</v>
          </cell>
          <cell r="C1781">
            <v>0</v>
          </cell>
        </row>
        <row r="1782">
          <cell r="A1782" t="str">
            <v>PRIVDE2000</v>
          </cell>
          <cell r="B1782">
            <v>18295</v>
          </cell>
          <cell r="C1782">
            <v>0</v>
          </cell>
        </row>
        <row r="1783">
          <cell r="A1783" t="str">
            <v>PRIVDE2001</v>
          </cell>
          <cell r="B1783">
            <v>32874</v>
          </cell>
          <cell r="C1783">
            <v>0</v>
          </cell>
        </row>
        <row r="1784">
          <cell r="A1784" t="str">
            <v>PRIVDE2002</v>
          </cell>
          <cell r="B1784" t="str">
            <v>-0.50</v>
          </cell>
          <cell r="C1784">
            <v>0</v>
          </cell>
        </row>
        <row r="1785">
          <cell r="A1785" t="str">
            <v>PRIVDE2003</v>
          </cell>
          <cell r="B1785" t="str">
            <v>0.10</v>
          </cell>
          <cell r="C1785">
            <v>0</v>
          </cell>
        </row>
        <row r="1786">
          <cell r="A1786" t="str">
            <v>PRIVDE2004</v>
          </cell>
          <cell r="B1786" t="str">
            <v>0.20</v>
          </cell>
          <cell r="C1786">
            <v>0</v>
          </cell>
        </row>
        <row r="1787">
          <cell r="A1787" t="str">
            <v>PRIVDE2005</v>
          </cell>
          <cell r="B1787" t="str">
            <v>0.00*</v>
          </cell>
          <cell r="C1787">
            <v>1</v>
          </cell>
        </row>
        <row r="1788">
          <cell r="A1788" t="str">
            <v>PRIVDE2006</v>
          </cell>
          <cell r="B1788" t="str">
            <v>1.30*</v>
          </cell>
          <cell r="C1788">
            <v>1</v>
          </cell>
        </row>
        <row r="1789">
          <cell r="A1789" t="str">
            <v>PRIVDE2007</v>
          </cell>
          <cell r="B1789" t="str">
            <v>1.90*</v>
          </cell>
          <cell r="C1789">
            <v>1</v>
          </cell>
        </row>
        <row r="1790">
          <cell r="A1790" t="str">
            <v>PRIVDE2008</v>
          </cell>
          <cell r="B1790" t="str">
            <v>2.90*</v>
          </cell>
          <cell r="C1790">
            <v>1</v>
          </cell>
        </row>
        <row r="1791">
          <cell r="A1791" t="str">
            <v>PRIVDK1996</v>
          </cell>
          <cell r="B1791">
            <v>18295</v>
          </cell>
          <cell r="C1791">
            <v>0</v>
          </cell>
        </row>
        <row r="1792">
          <cell r="A1792" t="str">
            <v>PRIVDK1997</v>
          </cell>
          <cell r="B1792">
            <v>32905</v>
          </cell>
          <cell r="C1792">
            <v>0</v>
          </cell>
        </row>
        <row r="1793">
          <cell r="A1793" t="str">
            <v>PRIVDK1998</v>
          </cell>
          <cell r="B1793">
            <v>10990</v>
          </cell>
          <cell r="C1793">
            <v>0</v>
          </cell>
        </row>
        <row r="1794">
          <cell r="A1794" t="str">
            <v>PRIVDK1999</v>
          </cell>
          <cell r="B1794" t="str">
            <v>-0.60</v>
          </cell>
          <cell r="C1794">
            <v>0</v>
          </cell>
        </row>
        <row r="1795">
          <cell r="A1795" t="str">
            <v>PRIVDK2000</v>
          </cell>
          <cell r="B1795" t="str">
            <v>-0.20</v>
          </cell>
          <cell r="C1795">
            <v>0</v>
          </cell>
        </row>
        <row r="1796">
          <cell r="A1796" t="str">
            <v>PRIVDK2001</v>
          </cell>
          <cell r="B1796" t="str">
            <v>0.10</v>
          </cell>
          <cell r="C1796">
            <v>0</v>
          </cell>
        </row>
        <row r="1797">
          <cell r="A1797" t="str">
            <v>PRIVDK2002</v>
          </cell>
          <cell r="B1797">
            <v>21916</v>
          </cell>
          <cell r="C1797">
            <v>0</v>
          </cell>
        </row>
        <row r="1798">
          <cell r="A1798" t="str">
            <v>PRIVDK2003</v>
          </cell>
          <cell r="B1798">
            <v>21916</v>
          </cell>
          <cell r="C1798">
            <v>0</v>
          </cell>
        </row>
        <row r="1799">
          <cell r="A1799" t="str">
            <v>PRIVDK2004</v>
          </cell>
          <cell r="B1799">
            <v>25628</v>
          </cell>
          <cell r="C1799">
            <v>0</v>
          </cell>
        </row>
        <row r="1800">
          <cell r="A1800" t="str">
            <v>PRIVDK2005</v>
          </cell>
          <cell r="B1800" t="str">
            <v>4.00</v>
          </cell>
          <cell r="C1800">
            <v>0</v>
          </cell>
        </row>
        <row r="1801">
          <cell r="A1801" t="str">
            <v>PRIVDK2006</v>
          </cell>
          <cell r="B1801" t="str">
            <v>5.00*</v>
          </cell>
          <cell r="C1801">
            <v>1</v>
          </cell>
        </row>
        <row r="1802">
          <cell r="A1802" t="str">
            <v>PRIVDK2007</v>
          </cell>
          <cell r="B1802" t="str">
            <v>2.70*</v>
          </cell>
          <cell r="C1802">
            <v>1</v>
          </cell>
        </row>
        <row r="1803">
          <cell r="A1803" t="str">
            <v>PRIVDK2008</v>
          </cell>
          <cell r="B1803" t="str">
            <v>2.00*</v>
          </cell>
          <cell r="C1803">
            <v>1</v>
          </cell>
        </row>
        <row r="1804">
          <cell r="A1804" t="str">
            <v>PRIVEU111996</v>
          </cell>
          <cell r="B1804">
            <v>21916</v>
          </cell>
          <cell r="C1804">
            <v>0</v>
          </cell>
        </row>
        <row r="1805">
          <cell r="A1805" t="str">
            <v>PRIVEU111997</v>
          </cell>
          <cell r="B1805">
            <v>18264</v>
          </cell>
          <cell r="C1805">
            <v>0</v>
          </cell>
        </row>
        <row r="1806">
          <cell r="A1806" t="str">
            <v>PRIVEU111998</v>
          </cell>
          <cell r="B1806">
            <v>32905</v>
          </cell>
          <cell r="C1806">
            <v>0</v>
          </cell>
        </row>
        <row r="1807">
          <cell r="A1807" t="str">
            <v>PRIVEU111999</v>
          </cell>
          <cell r="B1807">
            <v>14671</v>
          </cell>
          <cell r="C1807">
            <v>0</v>
          </cell>
        </row>
        <row r="1808">
          <cell r="A1808" t="str">
            <v>PRIVEU112000</v>
          </cell>
          <cell r="B1808">
            <v>43891</v>
          </cell>
          <cell r="C1808">
            <v>0</v>
          </cell>
        </row>
        <row r="1809">
          <cell r="A1809" t="str">
            <v>PRIVEU112001</v>
          </cell>
          <cell r="B1809" t="str">
            <v>2.00</v>
          </cell>
          <cell r="C1809">
            <v>0</v>
          </cell>
        </row>
        <row r="1810">
          <cell r="A1810" t="str">
            <v>PRIVEU112002</v>
          </cell>
          <cell r="B1810" t="str">
            <v>0.90</v>
          </cell>
          <cell r="C1810">
            <v>0</v>
          </cell>
        </row>
        <row r="1811">
          <cell r="A1811" t="str">
            <v>PRIVEU112003</v>
          </cell>
          <cell r="B1811">
            <v>43831</v>
          </cell>
          <cell r="C1811">
            <v>0</v>
          </cell>
        </row>
        <row r="1812">
          <cell r="A1812" t="str">
            <v>PRIVEU112004</v>
          </cell>
          <cell r="B1812">
            <v>10959</v>
          </cell>
          <cell r="C1812">
            <v>0</v>
          </cell>
        </row>
        <row r="1813">
          <cell r="A1813" t="str">
            <v>PRIVEU112005</v>
          </cell>
          <cell r="B1813">
            <v>14611</v>
          </cell>
          <cell r="C1813">
            <v>0</v>
          </cell>
        </row>
        <row r="1814">
          <cell r="A1814" t="str">
            <v>PRIVEU112006</v>
          </cell>
          <cell r="B1814" t="str">
            <v>2.00*</v>
          </cell>
          <cell r="C1814">
            <v>1</v>
          </cell>
        </row>
        <row r="1815">
          <cell r="A1815" t="str">
            <v>PRIVEU112007</v>
          </cell>
          <cell r="B1815" t="str">
            <v>2.00*</v>
          </cell>
          <cell r="C1815">
            <v>1</v>
          </cell>
        </row>
        <row r="1816">
          <cell r="A1816" t="str">
            <v>PRIVEU112008</v>
          </cell>
          <cell r="B1816" t="str">
            <v>2.70*</v>
          </cell>
          <cell r="C1816">
            <v>1</v>
          </cell>
        </row>
        <row r="1817">
          <cell r="A1817" t="str">
            <v>PRIVFI1996</v>
          </cell>
          <cell r="B1817">
            <v>25628</v>
          </cell>
          <cell r="C1817">
            <v>0</v>
          </cell>
        </row>
        <row r="1818">
          <cell r="A1818" t="str">
            <v>PRIVFI1997</v>
          </cell>
          <cell r="B1818">
            <v>32933</v>
          </cell>
          <cell r="C1818">
            <v>0</v>
          </cell>
        </row>
        <row r="1819">
          <cell r="A1819" t="str">
            <v>PRIVFI1998</v>
          </cell>
          <cell r="B1819">
            <v>11049</v>
          </cell>
          <cell r="C1819">
            <v>0</v>
          </cell>
        </row>
        <row r="1820">
          <cell r="A1820" t="str">
            <v>PRIVFI1999</v>
          </cell>
          <cell r="B1820">
            <v>38993</v>
          </cell>
          <cell r="C1820">
            <v>0</v>
          </cell>
        </row>
        <row r="1821">
          <cell r="A1821" t="str">
            <v>PRIVFI2000</v>
          </cell>
          <cell r="B1821">
            <v>10990</v>
          </cell>
          <cell r="C1821">
            <v>0</v>
          </cell>
        </row>
        <row r="1822">
          <cell r="A1822" t="str">
            <v>PRIVFI2001</v>
          </cell>
          <cell r="B1822">
            <v>29252</v>
          </cell>
          <cell r="C1822">
            <v>0</v>
          </cell>
        </row>
        <row r="1823">
          <cell r="A1823" t="str">
            <v>PRIVFI2002</v>
          </cell>
          <cell r="B1823">
            <v>10990</v>
          </cell>
          <cell r="C1823">
            <v>0</v>
          </cell>
        </row>
        <row r="1824">
          <cell r="A1824" t="str">
            <v>PRIVFI2003</v>
          </cell>
          <cell r="B1824">
            <v>25659</v>
          </cell>
          <cell r="C1824">
            <v>0</v>
          </cell>
        </row>
        <row r="1825">
          <cell r="A1825" t="str">
            <v>PRIVFI2004</v>
          </cell>
          <cell r="B1825">
            <v>38993</v>
          </cell>
          <cell r="C1825">
            <v>0</v>
          </cell>
        </row>
        <row r="1826">
          <cell r="A1826" t="str">
            <v>PRIVFI2005</v>
          </cell>
          <cell r="B1826">
            <v>38994</v>
          </cell>
          <cell r="C1826">
            <v>0</v>
          </cell>
        </row>
        <row r="1827">
          <cell r="A1827" t="str">
            <v>PRIVFI2006</v>
          </cell>
          <cell r="B1827" t="str">
            <v>3.80*</v>
          </cell>
          <cell r="C1827">
            <v>1</v>
          </cell>
        </row>
        <row r="1828">
          <cell r="A1828" t="str">
            <v>PRIVFI2007</v>
          </cell>
          <cell r="B1828" t="str">
            <v>3.00*</v>
          </cell>
          <cell r="C1828">
            <v>1</v>
          </cell>
        </row>
        <row r="1829">
          <cell r="A1829" t="str">
            <v>PRIVFI2008</v>
          </cell>
          <cell r="B1829" t="str">
            <v>2.70*</v>
          </cell>
          <cell r="C1829">
            <v>1</v>
          </cell>
        </row>
        <row r="1830">
          <cell r="A1830" t="str">
            <v>PRIVFR1996</v>
          </cell>
          <cell r="B1830">
            <v>10959</v>
          </cell>
          <cell r="C1830">
            <v>0</v>
          </cell>
        </row>
        <row r="1831">
          <cell r="A1831" t="str">
            <v>PRIVFR1997</v>
          </cell>
          <cell r="B1831" t="str">
            <v>0.10</v>
          </cell>
          <cell r="C1831">
            <v>0</v>
          </cell>
        </row>
        <row r="1832">
          <cell r="A1832" t="str">
            <v>PRIVFR1998</v>
          </cell>
          <cell r="B1832">
            <v>21976</v>
          </cell>
          <cell r="C1832">
            <v>0</v>
          </cell>
        </row>
        <row r="1833">
          <cell r="A1833" t="str">
            <v>PRIVFR1999</v>
          </cell>
          <cell r="B1833">
            <v>11018</v>
          </cell>
          <cell r="C1833">
            <v>0</v>
          </cell>
        </row>
        <row r="1834">
          <cell r="A1834" t="str">
            <v>PRIVFR2000</v>
          </cell>
          <cell r="B1834">
            <v>18323</v>
          </cell>
          <cell r="C1834">
            <v>0</v>
          </cell>
        </row>
        <row r="1835">
          <cell r="A1835" t="str">
            <v>PRIVFR2001</v>
          </cell>
          <cell r="B1835">
            <v>14642</v>
          </cell>
          <cell r="C1835">
            <v>0</v>
          </cell>
        </row>
        <row r="1836">
          <cell r="A1836" t="str">
            <v>PRIVFR2002</v>
          </cell>
          <cell r="B1836">
            <v>10990</v>
          </cell>
          <cell r="C1836">
            <v>0</v>
          </cell>
        </row>
        <row r="1837">
          <cell r="A1837" t="str">
            <v>PRIVFR2003</v>
          </cell>
          <cell r="B1837">
            <v>21916</v>
          </cell>
          <cell r="C1837">
            <v>0</v>
          </cell>
        </row>
        <row r="1838">
          <cell r="A1838" t="str">
            <v>PRIVFR2004</v>
          </cell>
          <cell r="B1838">
            <v>10990</v>
          </cell>
          <cell r="C1838">
            <v>0</v>
          </cell>
        </row>
        <row r="1839">
          <cell r="A1839" t="str">
            <v>PRIVFR2005</v>
          </cell>
          <cell r="B1839" t="str">
            <v>2.00*</v>
          </cell>
          <cell r="C1839">
            <v>1</v>
          </cell>
        </row>
        <row r="1840">
          <cell r="A1840" t="str">
            <v>PRIVFR2006</v>
          </cell>
          <cell r="B1840" t="str">
            <v>2.20*</v>
          </cell>
          <cell r="C1840">
            <v>1</v>
          </cell>
        </row>
        <row r="1841">
          <cell r="A1841" t="str">
            <v>PRIVFR2007</v>
          </cell>
          <cell r="B1841" t="str">
            <v>2.90*</v>
          </cell>
          <cell r="C1841">
            <v>1</v>
          </cell>
        </row>
        <row r="1842">
          <cell r="A1842" t="str">
            <v>PRIVFR2008</v>
          </cell>
          <cell r="B1842" t="str">
            <v>2.40*</v>
          </cell>
          <cell r="C1842">
            <v>1</v>
          </cell>
        </row>
        <row r="1843">
          <cell r="A1843" t="str">
            <v>PRIVG3XX1996</v>
          </cell>
          <cell r="B1843">
            <v>14642</v>
          </cell>
          <cell r="C1843">
            <v>0</v>
          </cell>
        </row>
        <row r="1844">
          <cell r="A1844" t="str">
            <v>PRIVG3XX1997</v>
          </cell>
          <cell r="B1844">
            <v>14642</v>
          </cell>
          <cell r="C1844">
            <v>0</v>
          </cell>
        </row>
        <row r="1845">
          <cell r="A1845" t="str">
            <v>PRIVG3XX1998</v>
          </cell>
          <cell r="B1845">
            <v>38993</v>
          </cell>
          <cell r="C1845">
            <v>0</v>
          </cell>
        </row>
        <row r="1846">
          <cell r="A1846" t="str">
            <v>PRIVG3XX1999</v>
          </cell>
          <cell r="B1846">
            <v>21976</v>
          </cell>
          <cell r="C1846">
            <v>0</v>
          </cell>
        </row>
        <row r="1847">
          <cell r="A1847" t="str">
            <v>PRIVG3XX2000</v>
          </cell>
          <cell r="B1847">
            <v>11749</v>
          </cell>
          <cell r="C1847">
            <v>0</v>
          </cell>
        </row>
        <row r="1848">
          <cell r="A1848" t="str">
            <v>PRIVG3XX2001</v>
          </cell>
          <cell r="B1848">
            <v>38992</v>
          </cell>
          <cell r="C1848">
            <v>0</v>
          </cell>
        </row>
        <row r="1849">
          <cell r="A1849" t="str">
            <v>PRIVG3XX2002</v>
          </cell>
          <cell r="B1849">
            <v>26665</v>
          </cell>
          <cell r="C1849">
            <v>0</v>
          </cell>
        </row>
        <row r="1850">
          <cell r="A1850" t="str">
            <v>PRIVG3XX2003</v>
          </cell>
          <cell r="B1850">
            <v>26299</v>
          </cell>
          <cell r="C1850">
            <v>0</v>
          </cell>
        </row>
        <row r="1851">
          <cell r="A1851" t="str">
            <v>PRIVG3XX2004</v>
          </cell>
          <cell r="B1851">
            <v>20852</v>
          </cell>
          <cell r="C1851">
            <v>0</v>
          </cell>
        </row>
        <row r="1852">
          <cell r="A1852" t="str">
            <v>PRIVG3XX2005</v>
          </cell>
          <cell r="B1852">
            <v>16469</v>
          </cell>
          <cell r="C1852">
            <v>0</v>
          </cell>
        </row>
        <row r="1853">
          <cell r="A1853" t="str">
            <v>PRIVG3XX2006</v>
          </cell>
          <cell r="B1853" t="str">
            <v>2.43*</v>
          </cell>
          <cell r="C1853">
            <v>1</v>
          </cell>
        </row>
        <row r="1854">
          <cell r="A1854" t="str">
            <v>PRIVG3XX2007</v>
          </cell>
          <cell r="B1854" t="str">
            <v>2.21*</v>
          </cell>
          <cell r="C1854">
            <v>1</v>
          </cell>
        </row>
        <row r="1855">
          <cell r="A1855" t="str">
            <v>PRIVG3XX2008</v>
          </cell>
          <cell r="B1855" t="str">
            <v>2.52*</v>
          </cell>
          <cell r="C1855">
            <v>1</v>
          </cell>
        </row>
        <row r="1856">
          <cell r="A1856" t="str">
            <v>PRIVIT1996</v>
          </cell>
          <cell r="B1856">
            <v>10959</v>
          </cell>
          <cell r="C1856">
            <v>0</v>
          </cell>
        </row>
        <row r="1857">
          <cell r="A1857" t="str">
            <v>PRIVIT1997</v>
          </cell>
          <cell r="B1857">
            <v>43891</v>
          </cell>
          <cell r="C1857">
            <v>0</v>
          </cell>
        </row>
        <row r="1858">
          <cell r="A1858" t="str">
            <v>PRIVIT1998</v>
          </cell>
          <cell r="B1858">
            <v>43891</v>
          </cell>
          <cell r="C1858">
            <v>0</v>
          </cell>
        </row>
        <row r="1859">
          <cell r="A1859" t="str">
            <v>PRIVIT1999</v>
          </cell>
          <cell r="B1859">
            <v>21947</v>
          </cell>
          <cell r="C1859">
            <v>0</v>
          </cell>
        </row>
        <row r="1860">
          <cell r="A1860" t="str">
            <v>PRIVIT2000</v>
          </cell>
          <cell r="B1860">
            <v>25600</v>
          </cell>
          <cell r="C1860">
            <v>0</v>
          </cell>
        </row>
        <row r="1861">
          <cell r="A1861" t="str">
            <v>PRIVIT2001</v>
          </cell>
          <cell r="B1861" t="str">
            <v>0.80</v>
          </cell>
          <cell r="C1861">
            <v>0</v>
          </cell>
        </row>
        <row r="1862">
          <cell r="A1862" t="str">
            <v>PRIVIT2002</v>
          </cell>
          <cell r="B1862" t="str">
            <v>0.40</v>
          </cell>
          <cell r="C1862">
            <v>0</v>
          </cell>
        </row>
        <row r="1863">
          <cell r="A1863" t="str">
            <v>PRIVIT2003</v>
          </cell>
          <cell r="B1863">
            <v>14611</v>
          </cell>
          <cell r="C1863">
            <v>0</v>
          </cell>
        </row>
        <row r="1864">
          <cell r="A1864" t="str">
            <v>PRIVIT2004</v>
          </cell>
          <cell r="B1864" t="str">
            <v>1.00</v>
          </cell>
          <cell r="C1864">
            <v>0</v>
          </cell>
        </row>
        <row r="1865">
          <cell r="A1865" t="str">
            <v>PRIVIT2005</v>
          </cell>
          <cell r="B1865" t="str">
            <v>0.90*</v>
          </cell>
          <cell r="C1865">
            <v>1</v>
          </cell>
        </row>
        <row r="1866">
          <cell r="A1866" t="str">
            <v>PRIVIT2006</v>
          </cell>
          <cell r="B1866" t="str">
            <v>1.90*</v>
          </cell>
          <cell r="C1866">
            <v>1</v>
          </cell>
        </row>
        <row r="1867">
          <cell r="A1867" t="str">
            <v>PRIVIT2007</v>
          </cell>
          <cell r="B1867" t="str">
            <v>2.00*</v>
          </cell>
          <cell r="C1867">
            <v>1</v>
          </cell>
        </row>
        <row r="1868">
          <cell r="A1868" t="str">
            <v>PRIVIT2008</v>
          </cell>
          <cell r="B1868" t="str">
            <v>1.80*</v>
          </cell>
          <cell r="C1868">
            <v>1</v>
          </cell>
        </row>
        <row r="1869">
          <cell r="A1869" t="str">
            <v>PRIVJP1996</v>
          </cell>
          <cell r="B1869">
            <v>10990</v>
          </cell>
          <cell r="C1869">
            <v>0</v>
          </cell>
        </row>
        <row r="1870">
          <cell r="A1870" t="str">
            <v>PRIVJP1997</v>
          </cell>
          <cell r="B1870" t="str">
            <v>1.00</v>
          </cell>
          <cell r="C1870">
            <v>0</v>
          </cell>
        </row>
        <row r="1871">
          <cell r="A1871" t="str">
            <v>PRIVJP1998</v>
          </cell>
          <cell r="B1871" t="str">
            <v>-0.20</v>
          </cell>
          <cell r="C1871">
            <v>0</v>
          </cell>
        </row>
        <row r="1872">
          <cell r="A1872" t="str">
            <v>PRIVJP1999</v>
          </cell>
          <cell r="B1872">
            <v>38991</v>
          </cell>
          <cell r="C1872">
            <v>0</v>
          </cell>
        </row>
        <row r="1873">
          <cell r="A1873" t="str">
            <v>PRIVJP2000</v>
          </cell>
          <cell r="B1873" t="str">
            <v>1.00</v>
          </cell>
          <cell r="C1873">
            <v>0</v>
          </cell>
        </row>
        <row r="1874">
          <cell r="A1874" t="str">
            <v>PRIVJP2001</v>
          </cell>
          <cell r="B1874">
            <v>14611</v>
          </cell>
          <cell r="C1874">
            <v>0</v>
          </cell>
        </row>
        <row r="1875">
          <cell r="A1875" t="str">
            <v>PRIVJP2002</v>
          </cell>
          <cell r="B1875">
            <v>38991</v>
          </cell>
          <cell r="C1875">
            <v>0</v>
          </cell>
        </row>
        <row r="1876">
          <cell r="A1876" t="str">
            <v>PRIVJP2003</v>
          </cell>
          <cell r="B1876" t="str">
            <v>0.60</v>
          </cell>
          <cell r="C1876">
            <v>0</v>
          </cell>
        </row>
        <row r="1877">
          <cell r="A1877" t="str">
            <v>PRIVJP2004</v>
          </cell>
          <cell r="B1877">
            <v>32874</v>
          </cell>
          <cell r="C1877">
            <v>0</v>
          </cell>
        </row>
        <row r="1878">
          <cell r="A1878" t="str">
            <v>PRIVJP2005</v>
          </cell>
          <cell r="B1878">
            <v>38992</v>
          </cell>
          <cell r="C1878">
            <v>0</v>
          </cell>
        </row>
        <row r="1879">
          <cell r="A1879" t="str">
            <v>PRIVJP2006</v>
          </cell>
          <cell r="B1879" t="str">
            <v>1.80*</v>
          </cell>
          <cell r="C1879">
            <v>1</v>
          </cell>
        </row>
        <row r="1880">
          <cell r="A1880" t="str">
            <v>PRIVJP2007</v>
          </cell>
          <cell r="B1880" t="str">
            <v>2.10*</v>
          </cell>
          <cell r="C1880">
            <v>1</v>
          </cell>
        </row>
        <row r="1881">
          <cell r="A1881" t="str">
            <v>PRIVJP2008</v>
          </cell>
          <cell r="B1881" t="str">
            <v>2.40*</v>
          </cell>
          <cell r="C1881">
            <v>1</v>
          </cell>
        </row>
        <row r="1882">
          <cell r="A1882" t="str">
            <v>PRIVNO1996</v>
          </cell>
          <cell r="B1882">
            <v>18415</v>
          </cell>
          <cell r="C1882">
            <v>0</v>
          </cell>
        </row>
        <row r="1883">
          <cell r="A1883" t="str">
            <v>PRIVNO1997</v>
          </cell>
          <cell r="B1883">
            <v>43891</v>
          </cell>
          <cell r="C1883">
            <v>0</v>
          </cell>
        </row>
        <row r="1884">
          <cell r="A1884" t="str">
            <v>PRIVNO1998</v>
          </cell>
          <cell r="B1884">
            <v>25600</v>
          </cell>
          <cell r="C1884">
            <v>0</v>
          </cell>
        </row>
        <row r="1885">
          <cell r="A1885" t="str">
            <v>PRIVNO1999</v>
          </cell>
          <cell r="B1885">
            <v>11018</v>
          </cell>
          <cell r="C1885">
            <v>0</v>
          </cell>
        </row>
        <row r="1886">
          <cell r="A1886" t="str">
            <v>PRIVNO2000</v>
          </cell>
          <cell r="B1886">
            <v>32933</v>
          </cell>
          <cell r="C1886">
            <v>0</v>
          </cell>
        </row>
        <row r="1887">
          <cell r="A1887" t="str">
            <v>PRIVNO2001</v>
          </cell>
          <cell r="B1887">
            <v>29221</v>
          </cell>
          <cell r="C1887">
            <v>0</v>
          </cell>
        </row>
        <row r="1888">
          <cell r="A1888" t="str">
            <v>PRIVNO2002</v>
          </cell>
          <cell r="B1888" t="str">
            <v>3.00</v>
          </cell>
          <cell r="C1888">
            <v>0</v>
          </cell>
        </row>
        <row r="1889">
          <cell r="A1889" t="str">
            <v>PRIVNO2003</v>
          </cell>
          <cell r="B1889">
            <v>32905</v>
          </cell>
          <cell r="C1889">
            <v>0</v>
          </cell>
        </row>
        <row r="1890">
          <cell r="A1890" t="str">
            <v>PRIVNO2004</v>
          </cell>
          <cell r="B1890">
            <v>25659</v>
          </cell>
          <cell r="C1890">
            <v>0</v>
          </cell>
        </row>
        <row r="1891">
          <cell r="A1891" t="str">
            <v>PRIVNO2005</v>
          </cell>
          <cell r="B1891">
            <v>14671</v>
          </cell>
          <cell r="C1891">
            <v>0</v>
          </cell>
        </row>
        <row r="1892">
          <cell r="A1892" t="str">
            <v>PRIVNO2006</v>
          </cell>
          <cell r="B1892" t="str">
            <v>3.90*</v>
          </cell>
          <cell r="C1892">
            <v>1</v>
          </cell>
        </row>
        <row r="1893">
          <cell r="A1893" t="str">
            <v>PRIVNO2007</v>
          </cell>
          <cell r="B1893" t="str">
            <v>3.40*</v>
          </cell>
          <cell r="C1893">
            <v>1</v>
          </cell>
        </row>
        <row r="1894">
          <cell r="A1894" t="str">
            <v>PRIVNO2008</v>
          </cell>
          <cell r="B1894" t="str">
            <v>2.60*</v>
          </cell>
          <cell r="C1894">
            <v>1</v>
          </cell>
        </row>
        <row r="1895">
          <cell r="A1895" t="str">
            <v>PRIVSE1996</v>
          </cell>
          <cell r="B1895">
            <v>21916</v>
          </cell>
          <cell r="C1895">
            <v>0</v>
          </cell>
        </row>
        <row r="1896">
          <cell r="A1896" t="str">
            <v>PRIVSE1997</v>
          </cell>
          <cell r="B1896">
            <v>25600</v>
          </cell>
          <cell r="C1896">
            <v>0</v>
          </cell>
        </row>
        <row r="1897">
          <cell r="A1897" t="str">
            <v>PRIVSE1998</v>
          </cell>
          <cell r="B1897" t="str">
            <v>3.00</v>
          </cell>
          <cell r="C1897">
            <v>0</v>
          </cell>
        </row>
        <row r="1898">
          <cell r="A1898" t="str">
            <v>PRIVSE1999</v>
          </cell>
          <cell r="B1898">
            <v>29281</v>
          </cell>
          <cell r="C1898">
            <v>0</v>
          </cell>
        </row>
        <row r="1899">
          <cell r="A1899" t="str">
            <v>PRIVSE2000</v>
          </cell>
          <cell r="B1899" t="str">
            <v>5.00</v>
          </cell>
          <cell r="C1899">
            <v>0</v>
          </cell>
        </row>
        <row r="1900">
          <cell r="A1900" t="str">
            <v>PRIVSE2001</v>
          </cell>
          <cell r="B1900" t="str">
            <v>0.50</v>
          </cell>
          <cell r="C1900">
            <v>0</v>
          </cell>
        </row>
        <row r="1901">
          <cell r="A1901" t="str">
            <v>PRIVSE2002</v>
          </cell>
          <cell r="B1901">
            <v>18264</v>
          </cell>
          <cell r="C1901">
            <v>0</v>
          </cell>
        </row>
        <row r="1902">
          <cell r="A1902" t="str">
            <v>PRIVSE2003</v>
          </cell>
          <cell r="B1902">
            <v>29221</v>
          </cell>
          <cell r="C1902">
            <v>0</v>
          </cell>
        </row>
        <row r="1903">
          <cell r="A1903" t="str">
            <v>PRIVSE2004</v>
          </cell>
          <cell r="B1903">
            <v>29221</v>
          </cell>
          <cell r="C1903">
            <v>0</v>
          </cell>
        </row>
        <row r="1904">
          <cell r="A1904" t="str">
            <v>PRIVSE2005</v>
          </cell>
          <cell r="B1904">
            <v>10990</v>
          </cell>
          <cell r="C1904">
            <v>0</v>
          </cell>
        </row>
        <row r="1905">
          <cell r="A1905" t="str">
            <v>PRIVSE2006</v>
          </cell>
          <cell r="B1905" t="str">
            <v>3.20*</v>
          </cell>
          <cell r="C1905">
            <v>1</v>
          </cell>
        </row>
        <row r="1906">
          <cell r="A1906" t="str">
            <v>PRIVSE2007</v>
          </cell>
          <cell r="B1906" t="str">
            <v>3.40*</v>
          </cell>
          <cell r="C1906">
            <v>1</v>
          </cell>
        </row>
        <row r="1907">
          <cell r="A1907" t="str">
            <v>PRIVSE2008</v>
          </cell>
          <cell r="B1907" t="str">
            <v>2.40*</v>
          </cell>
          <cell r="C1907">
            <v>1</v>
          </cell>
        </row>
        <row r="1908">
          <cell r="A1908" t="str">
            <v>PRIVSP1996</v>
          </cell>
          <cell r="B1908">
            <v>43862</v>
          </cell>
          <cell r="C1908">
            <v>0</v>
          </cell>
        </row>
        <row r="1909">
          <cell r="A1909" t="str">
            <v>PRIVSP1997</v>
          </cell>
          <cell r="B1909">
            <v>43891</v>
          </cell>
          <cell r="C1909">
            <v>0</v>
          </cell>
        </row>
        <row r="1910">
          <cell r="A1910" t="str">
            <v>PRIVSP1998</v>
          </cell>
          <cell r="B1910">
            <v>14702</v>
          </cell>
          <cell r="C1910">
            <v>0</v>
          </cell>
        </row>
        <row r="1911">
          <cell r="A1911" t="str">
            <v>PRIVSP1999</v>
          </cell>
          <cell r="B1911">
            <v>11079</v>
          </cell>
          <cell r="C1911">
            <v>0</v>
          </cell>
        </row>
        <row r="1912">
          <cell r="A1912" t="str">
            <v>PRIVSP2000</v>
          </cell>
          <cell r="B1912" t="str">
            <v>5.00</v>
          </cell>
          <cell r="C1912">
            <v>0</v>
          </cell>
        </row>
        <row r="1913">
          <cell r="A1913" t="str">
            <v>PRIVSP2001</v>
          </cell>
          <cell r="B1913">
            <v>43891</v>
          </cell>
          <cell r="C1913">
            <v>0</v>
          </cell>
        </row>
        <row r="1914">
          <cell r="A1914" t="str">
            <v>PRIVSP2002</v>
          </cell>
          <cell r="B1914">
            <v>32905</v>
          </cell>
          <cell r="C1914">
            <v>0</v>
          </cell>
        </row>
        <row r="1915">
          <cell r="A1915" t="str">
            <v>PRIVSP2003</v>
          </cell>
          <cell r="B1915">
            <v>21947</v>
          </cell>
          <cell r="C1915">
            <v>0</v>
          </cell>
        </row>
        <row r="1916">
          <cell r="A1916" t="str">
            <v>PRIVSP2004</v>
          </cell>
          <cell r="B1916">
            <v>14702</v>
          </cell>
          <cell r="C1916">
            <v>0</v>
          </cell>
        </row>
        <row r="1917">
          <cell r="A1917" t="str">
            <v>PRIVSP2005</v>
          </cell>
          <cell r="B1917" t="str">
            <v>4.30*</v>
          </cell>
          <cell r="C1917">
            <v>1</v>
          </cell>
        </row>
        <row r="1918">
          <cell r="A1918" t="str">
            <v>PRIVSP2006</v>
          </cell>
          <cell r="B1918" t="str">
            <v>4.00*</v>
          </cell>
          <cell r="C1918">
            <v>1</v>
          </cell>
        </row>
        <row r="1919">
          <cell r="A1919" t="str">
            <v>PRIVSP2007</v>
          </cell>
          <cell r="B1919" t="str">
            <v>3.90*</v>
          </cell>
          <cell r="C1919">
            <v>1</v>
          </cell>
        </row>
        <row r="1920">
          <cell r="A1920" t="str">
            <v>PRIVSP2008</v>
          </cell>
          <cell r="B1920" t="str">
            <v>3.40*</v>
          </cell>
          <cell r="C1920">
            <v>1</v>
          </cell>
        </row>
        <row r="1921">
          <cell r="A1921" t="str">
            <v>PRIVUK1996</v>
          </cell>
          <cell r="B1921">
            <v>25628</v>
          </cell>
          <cell r="C1921">
            <v>0</v>
          </cell>
        </row>
        <row r="1922">
          <cell r="A1922" t="str">
            <v>PRIVUK1997</v>
          </cell>
          <cell r="B1922" t="str">
            <v>4.00</v>
          </cell>
          <cell r="C1922">
            <v>0</v>
          </cell>
        </row>
        <row r="1923">
          <cell r="A1923" t="str">
            <v>PRIVUK1998</v>
          </cell>
          <cell r="B1923">
            <v>25600</v>
          </cell>
          <cell r="C1923">
            <v>0</v>
          </cell>
        </row>
        <row r="1924">
          <cell r="A1924" t="str">
            <v>PRIVUK1999</v>
          </cell>
          <cell r="B1924" t="str">
            <v>1.10*</v>
          </cell>
          <cell r="C1924">
            <v>1</v>
          </cell>
        </row>
        <row r="1925">
          <cell r="A1925" t="str">
            <v>PRIVUK2000</v>
          </cell>
          <cell r="B1925" t="str">
            <v>1.40*</v>
          </cell>
          <cell r="C1925">
            <v>1</v>
          </cell>
        </row>
        <row r="1926">
          <cell r="A1926" t="str">
            <v>PRIVUK2001</v>
          </cell>
          <cell r="B1926" t="str">
            <v>2.60*</v>
          </cell>
          <cell r="C1926">
            <v>1</v>
          </cell>
        </row>
        <row r="1927">
          <cell r="A1927" t="str">
            <v>PRIVUS1996</v>
          </cell>
          <cell r="B1927">
            <v>43891</v>
          </cell>
          <cell r="C1927">
            <v>0</v>
          </cell>
        </row>
        <row r="1928">
          <cell r="A1928" t="str">
            <v>PRIVUS1997</v>
          </cell>
          <cell r="B1928">
            <v>29281</v>
          </cell>
          <cell r="C1928">
            <v>0</v>
          </cell>
        </row>
        <row r="1929">
          <cell r="A1929" t="str">
            <v>PRIVUS1998</v>
          </cell>
          <cell r="B1929" t="str">
            <v>5.00</v>
          </cell>
          <cell r="C1929">
            <v>0</v>
          </cell>
        </row>
        <row r="1930">
          <cell r="A1930" t="str">
            <v>PRIVUS1999</v>
          </cell>
          <cell r="B1930">
            <v>38995</v>
          </cell>
          <cell r="C1930">
            <v>0</v>
          </cell>
        </row>
        <row r="1931">
          <cell r="A1931" t="str">
            <v>PRIVUS2000</v>
          </cell>
          <cell r="B1931">
            <v>25659</v>
          </cell>
          <cell r="C1931">
            <v>0</v>
          </cell>
        </row>
        <row r="1932">
          <cell r="A1932" t="str">
            <v>PRIVUS2001</v>
          </cell>
          <cell r="B1932">
            <v>18295</v>
          </cell>
          <cell r="C1932">
            <v>0</v>
          </cell>
        </row>
        <row r="1933">
          <cell r="A1933" t="str">
            <v>PRIVUS2002</v>
          </cell>
          <cell r="B1933">
            <v>25600</v>
          </cell>
          <cell r="C1933">
            <v>0</v>
          </cell>
        </row>
        <row r="1934">
          <cell r="A1934" t="str">
            <v>PRIVUS2003</v>
          </cell>
          <cell r="B1934">
            <v>29252</v>
          </cell>
          <cell r="C1934">
            <v>0</v>
          </cell>
        </row>
        <row r="1935">
          <cell r="A1935" t="str">
            <v>PRIVUS2004</v>
          </cell>
          <cell r="B1935">
            <v>32933</v>
          </cell>
          <cell r="C1935">
            <v>0</v>
          </cell>
        </row>
        <row r="1936">
          <cell r="A1936" t="str">
            <v>PRIVUS2005</v>
          </cell>
          <cell r="B1936">
            <v>18323</v>
          </cell>
          <cell r="C1936">
            <v>0</v>
          </cell>
        </row>
        <row r="1937">
          <cell r="A1937" t="str">
            <v>PRIVUS2006</v>
          </cell>
          <cell r="B1937" t="str">
            <v>3.10*</v>
          </cell>
          <cell r="C1937">
            <v>1</v>
          </cell>
        </row>
        <row r="1938">
          <cell r="A1938" t="str">
            <v>PRIVUS2007</v>
          </cell>
          <cell r="B1938" t="str">
            <v>2.40*</v>
          </cell>
          <cell r="C1938">
            <v>1</v>
          </cell>
        </row>
        <row r="1939">
          <cell r="A1939" t="str">
            <v>PRIVUS2008</v>
          </cell>
          <cell r="B1939" t="str">
            <v>2.50*</v>
          </cell>
          <cell r="C1939">
            <v>1</v>
          </cell>
        </row>
        <row r="1940">
          <cell r="A1940" t="str">
            <v>PUBLDE1996</v>
          </cell>
          <cell r="B1940">
            <v>32874</v>
          </cell>
          <cell r="C1940">
            <v>0</v>
          </cell>
        </row>
        <row r="1941">
          <cell r="A1941" t="str">
            <v>PUBLDE1997</v>
          </cell>
          <cell r="B1941" t="str">
            <v>0.40</v>
          </cell>
          <cell r="C1941">
            <v>0</v>
          </cell>
        </row>
        <row r="1942">
          <cell r="A1942" t="str">
            <v>PUBLDE1998</v>
          </cell>
          <cell r="B1942">
            <v>29221</v>
          </cell>
          <cell r="C1942">
            <v>0</v>
          </cell>
        </row>
        <row r="1943">
          <cell r="A1943" t="str">
            <v>PUBLDE1999</v>
          </cell>
          <cell r="B1943">
            <v>43831</v>
          </cell>
          <cell r="C1943">
            <v>0</v>
          </cell>
        </row>
        <row r="1944">
          <cell r="A1944" t="str">
            <v>PUBLDE2000</v>
          </cell>
          <cell r="B1944">
            <v>14611</v>
          </cell>
          <cell r="C1944">
            <v>0</v>
          </cell>
        </row>
        <row r="1945">
          <cell r="A1945" t="str">
            <v>PUBLDE2001</v>
          </cell>
          <cell r="B1945" t="str">
            <v>0.50</v>
          </cell>
          <cell r="C1945">
            <v>0</v>
          </cell>
        </row>
        <row r="1946">
          <cell r="A1946" t="str">
            <v>PUBLDE2002</v>
          </cell>
          <cell r="B1946">
            <v>14611</v>
          </cell>
          <cell r="C1946">
            <v>0</v>
          </cell>
        </row>
        <row r="1947">
          <cell r="A1947" t="str">
            <v>PUBLDE2003</v>
          </cell>
          <cell r="B1947" t="str">
            <v>0.10</v>
          </cell>
          <cell r="C1947">
            <v>0</v>
          </cell>
        </row>
        <row r="1948">
          <cell r="A1948" t="str">
            <v>PUBLDE2004</v>
          </cell>
          <cell r="B1948" t="str">
            <v>-1.60</v>
          </cell>
          <cell r="C1948">
            <v>0</v>
          </cell>
        </row>
        <row r="1949">
          <cell r="A1949" t="str">
            <v>PUBLDE2005</v>
          </cell>
          <cell r="B1949" t="str">
            <v>0.10*</v>
          </cell>
          <cell r="C1949">
            <v>1</v>
          </cell>
        </row>
        <row r="1950">
          <cell r="A1950" t="str">
            <v>PUBLDE2006</v>
          </cell>
          <cell r="B1950" t="str">
            <v>2.40*</v>
          </cell>
          <cell r="C1950">
            <v>1</v>
          </cell>
        </row>
        <row r="1951">
          <cell r="A1951" t="str">
            <v>PUBLDE2007</v>
          </cell>
          <cell r="B1951" t="str">
            <v>2.00*</v>
          </cell>
          <cell r="C1951">
            <v>1</v>
          </cell>
        </row>
        <row r="1952">
          <cell r="A1952" t="str">
            <v>PUBLDE2008</v>
          </cell>
          <cell r="B1952" t="str">
            <v>2.00*</v>
          </cell>
          <cell r="C1952">
            <v>1</v>
          </cell>
        </row>
        <row r="1953">
          <cell r="A1953" t="str">
            <v>PUBLDK1996</v>
          </cell>
          <cell r="B1953">
            <v>14671</v>
          </cell>
          <cell r="C1953">
            <v>0</v>
          </cell>
        </row>
        <row r="1954">
          <cell r="A1954" t="str">
            <v>PUBLDK1997</v>
          </cell>
          <cell r="B1954" t="str">
            <v>0.80</v>
          </cell>
          <cell r="C1954">
            <v>0</v>
          </cell>
        </row>
        <row r="1955">
          <cell r="A1955" t="str">
            <v>PUBLDK1998</v>
          </cell>
          <cell r="B1955">
            <v>38993</v>
          </cell>
          <cell r="C1955">
            <v>0</v>
          </cell>
        </row>
        <row r="1956">
          <cell r="A1956" t="str">
            <v>PUBLDK1999</v>
          </cell>
          <cell r="B1956">
            <v>38992</v>
          </cell>
          <cell r="C1956">
            <v>0</v>
          </cell>
        </row>
        <row r="1957">
          <cell r="A1957" t="str">
            <v>PUBLDK2000</v>
          </cell>
          <cell r="B1957">
            <v>18264</v>
          </cell>
          <cell r="C1957">
            <v>0</v>
          </cell>
        </row>
        <row r="1958">
          <cell r="A1958" t="str">
            <v>PUBLDK2001</v>
          </cell>
          <cell r="B1958">
            <v>43862</v>
          </cell>
          <cell r="C1958">
            <v>0</v>
          </cell>
        </row>
        <row r="1959">
          <cell r="A1959" t="str">
            <v>PUBLDK2002</v>
          </cell>
          <cell r="B1959">
            <v>10990</v>
          </cell>
          <cell r="C1959">
            <v>0</v>
          </cell>
        </row>
        <row r="1960">
          <cell r="A1960" t="str">
            <v>PUBLDK2003</v>
          </cell>
          <cell r="B1960" t="str">
            <v>0.20</v>
          </cell>
          <cell r="C1960">
            <v>0</v>
          </cell>
        </row>
        <row r="1961">
          <cell r="A1961" t="str">
            <v>PUBLDK2004</v>
          </cell>
          <cell r="B1961">
            <v>25569</v>
          </cell>
          <cell r="C1961">
            <v>0</v>
          </cell>
        </row>
        <row r="1962">
          <cell r="A1962" t="str">
            <v>PUBLDK2005</v>
          </cell>
          <cell r="B1962">
            <v>43831</v>
          </cell>
          <cell r="C1962">
            <v>0</v>
          </cell>
        </row>
        <row r="1963">
          <cell r="A1963" t="str">
            <v>PUBLDK2006</v>
          </cell>
          <cell r="B1963" t="str">
            <v>0.80*</v>
          </cell>
          <cell r="C1963">
            <v>1</v>
          </cell>
        </row>
        <row r="1964">
          <cell r="A1964" t="str">
            <v>PUBLDK2007</v>
          </cell>
          <cell r="B1964" t="str">
            <v>1.60*</v>
          </cell>
          <cell r="C1964">
            <v>1</v>
          </cell>
        </row>
        <row r="1965">
          <cell r="A1965" t="str">
            <v>PUBLDK2008</v>
          </cell>
          <cell r="B1965" t="str">
            <v>1.50*</v>
          </cell>
          <cell r="C1965">
            <v>1</v>
          </cell>
        </row>
        <row r="1966">
          <cell r="A1966" t="str">
            <v>PUBLEU111996</v>
          </cell>
          <cell r="B1966">
            <v>25569</v>
          </cell>
          <cell r="C1966">
            <v>0</v>
          </cell>
        </row>
        <row r="1967">
          <cell r="A1967" t="str">
            <v>PUBLEU111997</v>
          </cell>
          <cell r="B1967">
            <v>14611</v>
          </cell>
          <cell r="C1967">
            <v>0</v>
          </cell>
        </row>
        <row r="1968">
          <cell r="A1968" t="str">
            <v>PUBLEU111998</v>
          </cell>
          <cell r="B1968">
            <v>14611</v>
          </cell>
          <cell r="C1968">
            <v>0</v>
          </cell>
        </row>
        <row r="1969">
          <cell r="A1969" t="str">
            <v>PUBLEU111999</v>
          </cell>
          <cell r="B1969">
            <v>29221</v>
          </cell>
          <cell r="C1969">
            <v>0</v>
          </cell>
        </row>
        <row r="1970">
          <cell r="A1970" t="str">
            <v>PUBLEU112000</v>
          </cell>
          <cell r="B1970">
            <v>10990</v>
          </cell>
          <cell r="C1970">
            <v>0</v>
          </cell>
        </row>
        <row r="1971">
          <cell r="A1971" t="str">
            <v>PUBLEU112001</v>
          </cell>
          <cell r="B1971" t="str">
            <v>2.00</v>
          </cell>
          <cell r="C1971">
            <v>0</v>
          </cell>
        </row>
        <row r="1972">
          <cell r="A1972" t="str">
            <v>PUBLEU112002</v>
          </cell>
          <cell r="B1972">
            <v>14642</v>
          </cell>
          <cell r="C1972">
            <v>0</v>
          </cell>
        </row>
        <row r="1973">
          <cell r="A1973" t="str">
            <v>PUBLEU112003</v>
          </cell>
          <cell r="B1973">
            <v>29221</v>
          </cell>
          <cell r="C1973">
            <v>0</v>
          </cell>
        </row>
        <row r="1974">
          <cell r="A1974" t="str">
            <v>PUBLEU112004</v>
          </cell>
          <cell r="B1974">
            <v>38991</v>
          </cell>
          <cell r="C1974">
            <v>0</v>
          </cell>
        </row>
        <row r="1975">
          <cell r="A1975" t="str">
            <v>PUBLEU112005</v>
          </cell>
          <cell r="B1975">
            <v>14611</v>
          </cell>
          <cell r="C1975">
            <v>0</v>
          </cell>
        </row>
        <row r="1976">
          <cell r="A1976" t="str">
            <v>PUBLEU112006</v>
          </cell>
          <cell r="B1976" t="str">
            <v>2.40*</v>
          </cell>
          <cell r="C1976">
            <v>1</v>
          </cell>
        </row>
        <row r="1977">
          <cell r="A1977" t="str">
            <v>PUBLEU112007</v>
          </cell>
          <cell r="B1977" t="str">
            <v>2.00*</v>
          </cell>
          <cell r="C1977">
            <v>1</v>
          </cell>
        </row>
        <row r="1978">
          <cell r="A1978" t="str">
            <v>PUBLEU112008</v>
          </cell>
          <cell r="B1978" t="str">
            <v>2.00*</v>
          </cell>
          <cell r="C1978">
            <v>1</v>
          </cell>
        </row>
        <row r="1979">
          <cell r="A1979" t="str">
            <v>PUBLFI1996</v>
          </cell>
          <cell r="B1979">
            <v>21947</v>
          </cell>
          <cell r="C1979">
            <v>0</v>
          </cell>
        </row>
        <row r="1980">
          <cell r="A1980" t="str">
            <v>PUBLFI1997</v>
          </cell>
          <cell r="B1980">
            <v>29252</v>
          </cell>
          <cell r="C1980">
            <v>0</v>
          </cell>
        </row>
        <row r="1981">
          <cell r="A1981" t="str">
            <v>PUBLFI1998</v>
          </cell>
          <cell r="B1981">
            <v>38992</v>
          </cell>
          <cell r="C1981">
            <v>0</v>
          </cell>
        </row>
        <row r="1982">
          <cell r="A1982" t="str">
            <v>PUBLFI1999</v>
          </cell>
          <cell r="B1982">
            <v>10959</v>
          </cell>
          <cell r="C1982">
            <v>0</v>
          </cell>
        </row>
        <row r="1983">
          <cell r="A1983" t="str">
            <v>PUBLFI2000</v>
          </cell>
          <cell r="B1983" t="str">
            <v>0.30</v>
          </cell>
          <cell r="C1983">
            <v>0</v>
          </cell>
        </row>
        <row r="1984">
          <cell r="A1984" t="str">
            <v>PUBLFI2001</v>
          </cell>
          <cell r="B1984">
            <v>10959</v>
          </cell>
          <cell r="C1984">
            <v>0</v>
          </cell>
        </row>
        <row r="1985">
          <cell r="A1985" t="str">
            <v>PUBLFI2002</v>
          </cell>
          <cell r="B1985">
            <v>21947</v>
          </cell>
          <cell r="C1985">
            <v>0</v>
          </cell>
        </row>
        <row r="1986">
          <cell r="A1986" t="str">
            <v>PUBLFI2003</v>
          </cell>
          <cell r="B1986">
            <v>21916</v>
          </cell>
          <cell r="C1986">
            <v>0</v>
          </cell>
        </row>
        <row r="1987">
          <cell r="A1987" t="str">
            <v>PUBLFI2004</v>
          </cell>
          <cell r="B1987">
            <v>29221</v>
          </cell>
          <cell r="C1987">
            <v>0</v>
          </cell>
        </row>
        <row r="1988">
          <cell r="A1988" t="str">
            <v>PUBLFI2005</v>
          </cell>
          <cell r="B1988">
            <v>18264</v>
          </cell>
          <cell r="C1988">
            <v>0</v>
          </cell>
        </row>
        <row r="1989">
          <cell r="A1989" t="str">
            <v>PUBLFI2006</v>
          </cell>
          <cell r="B1989" t="str">
            <v>0.20*</v>
          </cell>
          <cell r="C1989">
            <v>1</v>
          </cell>
        </row>
        <row r="1990">
          <cell r="A1990" t="str">
            <v>PUBLFI2007</v>
          </cell>
          <cell r="B1990" t="str">
            <v>1.10*</v>
          </cell>
          <cell r="C1990">
            <v>1</v>
          </cell>
        </row>
        <row r="1991">
          <cell r="A1991" t="str">
            <v>PUBLFI2008</v>
          </cell>
          <cell r="B1991" t="str">
            <v>1.50*</v>
          </cell>
          <cell r="C1991">
            <v>1</v>
          </cell>
        </row>
        <row r="1992">
          <cell r="A1992" t="str">
            <v>PUBLFR1996</v>
          </cell>
          <cell r="B1992">
            <v>43862</v>
          </cell>
          <cell r="C1992">
            <v>0</v>
          </cell>
        </row>
        <row r="1993">
          <cell r="A1993" t="str">
            <v>PUBLFR1997</v>
          </cell>
          <cell r="B1993">
            <v>38992</v>
          </cell>
          <cell r="C1993">
            <v>0</v>
          </cell>
        </row>
        <row r="1994">
          <cell r="A1994" t="str">
            <v>PUBLFR1998</v>
          </cell>
          <cell r="B1994" t="str">
            <v>-0.20</v>
          </cell>
          <cell r="C1994">
            <v>0</v>
          </cell>
        </row>
        <row r="1995">
          <cell r="A1995" t="str">
            <v>PUBLFR1999</v>
          </cell>
          <cell r="B1995">
            <v>32874</v>
          </cell>
          <cell r="C1995">
            <v>0</v>
          </cell>
        </row>
        <row r="1996">
          <cell r="A1996" t="str">
            <v>PUBLFR2000</v>
          </cell>
          <cell r="B1996">
            <v>43862</v>
          </cell>
          <cell r="C1996">
            <v>0</v>
          </cell>
        </row>
        <row r="1997">
          <cell r="A1997" t="str">
            <v>PUBLFR2001</v>
          </cell>
          <cell r="B1997">
            <v>32874</v>
          </cell>
          <cell r="C1997">
            <v>0</v>
          </cell>
        </row>
        <row r="1998">
          <cell r="A1998" t="str">
            <v>PUBLFR2002</v>
          </cell>
          <cell r="B1998">
            <v>32905</v>
          </cell>
          <cell r="C1998">
            <v>0</v>
          </cell>
        </row>
        <row r="1999">
          <cell r="A1999" t="str">
            <v>PUBLFR2003</v>
          </cell>
          <cell r="B1999">
            <v>38992</v>
          </cell>
          <cell r="C1999">
            <v>0</v>
          </cell>
        </row>
        <row r="2000">
          <cell r="A2000" t="str">
            <v>PUBLFR2004</v>
          </cell>
          <cell r="B2000">
            <v>25600</v>
          </cell>
          <cell r="C2000">
            <v>0</v>
          </cell>
        </row>
        <row r="2001">
          <cell r="A2001" t="str">
            <v>PUBLFR2005</v>
          </cell>
          <cell r="B2001" t="str">
            <v>1.50*</v>
          </cell>
          <cell r="C2001">
            <v>1</v>
          </cell>
        </row>
        <row r="2002">
          <cell r="A2002" t="str">
            <v>PUBLFR2006</v>
          </cell>
          <cell r="B2002" t="str">
            <v>2.20*</v>
          </cell>
          <cell r="C2002">
            <v>1</v>
          </cell>
        </row>
        <row r="2003">
          <cell r="A2003" t="str">
            <v>PUBLFR2007</v>
          </cell>
          <cell r="B2003" t="str">
            <v>2.00*</v>
          </cell>
          <cell r="C2003">
            <v>1</v>
          </cell>
        </row>
        <row r="2004">
          <cell r="A2004" t="str">
            <v>PUBLFR2008</v>
          </cell>
          <cell r="B2004" t="str">
            <v>2.00*</v>
          </cell>
          <cell r="C2004">
            <v>1</v>
          </cell>
        </row>
        <row r="2005">
          <cell r="A2005" t="str">
            <v>PUBLIT1996</v>
          </cell>
          <cell r="B2005">
            <v>38991</v>
          </cell>
          <cell r="C2005">
            <v>0</v>
          </cell>
        </row>
        <row r="2006">
          <cell r="A2006" t="str">
            <v>PUBLIT1997</v>
          </cell>
          <cell r="B2006" t="str">
            <v>0.30</v>
          </cell>
          <cell r="C2006">
            <v>0</v>
          </cell>
        </row>
        <row r="2007">
          <cell r="A2007" t="str">
            <v>PUBLIT1998</v>
          </cell>
          <cell r="B2007" t="str">
            <v>0.30</v>
          </cell>
          <cell r="C2007">
            <v>0</v>
          </cell>
        </row>
        <row r="2008">
          <cell r="A2008" t="str">
            <v>PUBLIT1999</v>
          </cell>
          <cell r="B2008">
            <v>14611</v>
          </cell>
          <cell r="C2008">
            <v>0</v>
          </cell>
        </row>
        <row r="2009">
          <cell r="A2009" t="str">
            <v>PUBLIT2000</v>
          </cell>
          <cell r="B2009">
            <v>25569</v>
          </cell>
          <cell r="C2009">
            <v>0</v>
          </cell>
        </row>
        <row r="2010">
          <cell r="A2010" t="str">
            <v>PUBLIT2001</v>
          </cell>
          <cell r="B2010">
            <v>29281</v>
          </cell>
          <cell r="C2010">
            <v>0</v>
          </cell>
        </row>
        <row r="2011">
          <cell r="A2011" t="str">
            <v>PUBLIT2002</v>
          </cell>
          <cell r="B2011">
            <v>32874</v>
          </cell>
          <cell r="C2011">
            <v>0</v>
          </cell>
        </row>
        <row r="2012">
          <cell r="A2012" t="str">
            <v>PUBLIT2003</v>
          </cell>
          <cell r="B2012">
            <v>10990</v>
          </cell>
          <cell r="C2012">
            <v>0</v>
          </cell>
        </row>
        <row r="2013">
          <cell r="A2013" t="str">
            <v>PUBLIT2004</v>
          </cell>
          <cell r="B2013" t="str">
            <v>0.70</v>
          </cell>
          <cell r="C2013">
            <v>0</v>
          </cell>
        </row>
        <row r="2014">
          <cell r="A2014" t="str">
            <v>PUBLIT2005</v>
          </cell>
          <cell r="B2014" t="str">
            <v>0.90*</v>
          </cell>
          <cell r="C2014">
            <v>1</v>
          </cell>
        </row>
        <row r="2015">
          <cell r="A2015" t="str">
            <v>PUBLIT2006</v>
          </cell>
          <cell r="B2015" t="str">
            <v>1.30*</v>
          </cell>
          <cell r="C2015">
            <v>1</v>
          </cell>
        </row>
        <row r="2016">
          <cell r="A2016" t="str">
            <v>PUBLIT2007</v>
          </cell>
          <cell r="B2016" t="str">
            <v>1.50*</v>
          </cell>
          <cell r="C2016">
            <v>1</v>
          </cell>
        </row>
        <row r="2017">
          <cell r="A2017" t="str">
            <v>PUBLIT2008</v>
          </cell>
          <cell r="B2017" t="str">
            <v>1.50*</v>
          </cell>
          <cell r="C2017">
            <v>1</v>
          </cell>
        </row>
        <row r="2018">
          <cell r="A2018" t="str">
            <v>PUBLJP1996</v>
          </cell>
          <cell r="B2018">
            <v>32905</v>
          </cell>
          <cell r="C2018">
            <v>0</v>
          </cell>
        </row>
        <row r="2019">
          <cell r="A2019" t="str">
            <v>PUBLJP1997</v>
          </cell>
          <cell r="B2019" t="str">
            <v>1.00</v>
          </cell>
          <cell r="C2019">
            <v>0</v>
          </cell>
        </row>
        <row r="2020">
          <cell r="A2020" t="str">
            <v>PUBLJP1998</v>
          </cell>
          <cell r="B2020">
            <v>43862</v>
          </cell>
          <cell r="C2020">
            <v>0</v>
          </cell>
        </row>
        <row r="2021">
          <cell r="A2021" t="str">
            <v>PUBLJP1999</v>
          </cell>
          <cell r="B2021">
            <v>38994</v>
          </cell>
          <cell r="C2021">
            <v>0</v>
          </cell>
        </row>
        <row r="2022">
          <cell r="A2022" t="str">
            <v>PUBLJP2000</v>
          </cell>
          <cell r="B2022">
            <v>11049</v>
          </cell>
          <cell r="C2022">
            <v>0</v>
          </cell>
        </row>
        <row r="2023">
          <cell r="A2023" t="str">
            <v>PUBLJP2001</v>
          </cell>
          <cell r="B2023" t="str">
            <v>3.00</v>
          </cell>
          <cell r="C2023">
            <v>0</v>
          </cell>
        </row>
        <row r="2024">
          <cell r="A2024" t="str">
            <v>PUBLJP2002</v>
          </cell>
          <cell r="B2024">
            <v>14642</v>
          </cell>
          <cell r="C2024">
            <v>0</v>
          </cell>
        </row>
        <row r="2025">
          <cell r="A2025" t="str">
            <v>PUBLJP2003</v>
          </cell>
          <cell r="B2025">
            <v>10990</v>
          </cell>
          <cell r="C2025">
            <v>0</v>
          </cell>
        </row>
        <row r="2026">
          <cell r="A2026" t="str">
            <v>PUBLJP2004</v>
          </cell>
          <cell r="B2026" t="str">
            <v>2.00</v>
          </cell>
          <cell r="C2026">
            <v>0</v>
          </cell>
        </row>
        <row r="2027">
          <cell r="A2027" t="str">
            <v>PUBLJP2005</v>
          </cell>
          <cell r="B2027">
            <v>25569</v>
          </cell>
          <cell r="C2027">
            <v>0</v>
          </cell>
        </row>
        <row r="2028">
          <cell r="A2028" t="str">
            <v>PUBLJP2006</v>
          </cell>
          <cell r="B2028" t="str">
            <v>0.50*</v>
          </cell>
          <cell r="C2028">
            <v>1</v>
          </cell>
        </row>
        <row r="2029">
          <cell r="A2029" t="str">
            <v>PUBLJP2007</v>
          </cell>
          <cell r="B2029" t="str">
            <v>1.20*</v>
          </cell>
          <cell r="C2029">
            <v>1</v>
          </cell>
        </row>
        <row r="2030">
          <cell r="A2030" t="str">
            <v>PUBLJP2008</v>
          </cell>
          <cell r="B2030" t="str">
            <v>1.20*</v>
          </cell>
          <cell r="C2030">
            <v>1</v>
          </cell>
        </row>
        <row r="2031">
          <cell r="A2031" t="str">
            <v>PUBLNO1996</v>
          </cell>
          <cell r="B2031">
            <v>38993</v>
          </cell>
          <cell r="C2031">
            <v>0</v>
          </cell>
        </row>
        <row r="2032">
          <cell r="A2032" t="str">
            <v>PUBLNO1997</v>
          </cell>
          <cell r="B2032">
            <v>18295</v>
          </cell>
          <cell r="C2032">
            <v>0</v>
          </cell>
        </row>
        <row r="2033">
          <cell r="A2033" t="str">
            <v>PUBLNO1998</v>
          </cell>
          <cell r="B2033">
            <v>11018</v>
          </cell>
          <cell r="C2033">
            <v>0</v>
          </cell>
        </row>
        <row r="2034">
          <cell r="A2034" t="str">
            <v>PUBLNO1999</v>
          </cell>
          <cell r="B2034">
            <v>43891</v>
          </cell>
          <cell r="C2034">
            <v>0</v>
          </cell>
        </row>
        <row r="2035">
          <cell r="A2035" t="str">
            <v>PUBLNO2000</v>
          </cell>
          <cell r="B2035">
            <v>10959</v>
          </cell>
          <cell r="C2035">
            <v>0</v>
          </cell>
        </row>
        <row r="2036">
          <cell r="A2036" t="str">
            <v>PUBLNO2001</v>
          </cell>
          <cell r="B2036">
            <v>29342</v>
          </cell>
          <cell r="C2036">
            <v>0</v>
          </cell>
        </row>
        <row r="2037">
          <cell r="A2037" t="str">
            <v>PUBLNO2002</v>
          </cell>
          <cell r="B2037">
            <v>25628</v>
          </cell>
          <cell r="C2037">
            <v>0</v>
          </cell>
        </row>
        <row r="2038">
          <cell r="A2038" t="str">
            <v>PUBLNO2003</v>
          </cell>
          <cell r="B2038">
            <v>10959</v>
          </cell>
          <cell r="C2038">
            <v>0</v>
          </cell>
        </row>
        <row r="2039">
          <cell r="A2039" t="str">
            <v>PUBLNO2004</v>
          </cell>
          <cell r="B2039">
            <v>43862</v>
          </cell>
          <cell r="C2039">
            <v>0</v>
          </cell>
        </row>
        <row r="2040">
          <cell r="A2040" t="str">
            <v>PUBLNO2005</v>
          </cell>
          <cell r="B2040">
            <v>18264</v>
          </cell>
          <cell r="C2040">
            <v>0</v>
          </cell>
        </row>
        <row r="2041">
          <cell r="A2041" t="str">
            <v>PUBLNO2006</v>
          </cell>
          <cell r="B2041" t="str">
            <v>2.30*</v>
          </cell>
          <cell r="C2041">
            <v>1</v>
          </cell>
        </row>
        <row r="2042">
          <cell r="A2042" t="str">
            <v>PUBLNO2007</v>
          </cell>
          <cell r="B2042" t="str">
            <v>3.30*</v>
          </cell>
          <cell r="C2042">
            <v>1</v>
          </cell>
        </row>
        <row r="2043">
          <cell r="A2043" t="str">
            <v>PUBLNO2008</v>
          </cell>
          <cell r="B2043" t="str">
            <v>3.60*</v>
          </cell>
          <cell r="C2043">
            <v>1</v>
          </cell>
        </row>
        <row r="2044">
          <cell r="A2044" t="str">
            <v>PUBLSE1996</v>
          </cell>
          <cell r="B2044" t="str">
            <v>0.70</v>
          </cell>
          <cell r="C2044">
            <v>0</v>
          </cell>
        </row>
        <row r="2045">
          <cell r="A2045" t="str">
            <v>PUBLSE1997</v>
          </cell>
          <cell r="B2045" t="str">
            <v>-0.90</v>
          </cell>
          <cell r="C2045">
            <v>0</v>
          </cell>
        </row>
        <row r="2046">
          <cell r="A2046" t="str">
            <v>PUBLSE1998</v>
          </cell>
          <cell r="B2046">
            <v>14671</v>
          </cell>
          <cell r="C2046">
            <v>0</v>
          </cell>
        </row>
        <row r="2047">
          <cell r="A2047" t="str">
            <v>PUBLSE1999</v>
          </cell>
          <cell r="B2047">
            <v>25569</v>
          </cell>
          <cell r="C2047">
            <v>0</v>
          </cell>
        </row>
        <row r="2048">
          <cell r="A2048" t="str">
            <v>PUBLSE2000</v>
          </cell>
          <cell r="B2048" t="str">
            <v>-1.20</v>
          </cell>
          <cell r="C2048">
            <v>0</v>
          </cell>
        </row>
        <row r="2049">
          <cell r="A2049" t="str">
            <v>PUBLSE2001</v>
          </cell>
          <cell r="B2049" t="str">
            <v>0.90</v>
          </cell>
          <cell r="C2049">
            <v>0</v>
          </cell>
        </row>
        <row r="2050">
          <cell r="A2050" t="str">
            <v>PUBLSE2002</v>
          </cell>
          <cell r="B2050">
            <v>10990</v>
          </cell>
          <cell r="C2050">
            <v>0</v>
          </cell>
        </row>
        <row r="2051">
          <cell r="A2051" t="str">
            <v>PUBLSE2003</v>
          </cell>
          <cell r="B2051" t="str">
            <v>0.70</v>
          </cell>
          <cell r="C2051">
            <v>0</v>
          </cell>
        </row>
        <row r="2052">
          <cell r="A2052" t="str">
            <v>PUBLSE2004</v>
          </cell>
          <cell r="B2052" t="str">
            <v>0.10</v>
          </cell>
          <cell r="C2052">
            <v>0</v>
          </cell>
        </row>
        <row r="2053">
          <cell r="A2053" t="str">
            <v>PUBLSE2005</v>
          </cell>
          <cell r="B2053" t="str">
            <v>0.70</v>
          </cell>
          <cell r="C2053">
            <v>0</v>
          </cell>
        </row>
        <row r="2054">
          <cell r="A2054" t="str">
            <v>PUBLSE2006</v>
          </cell>
          <cell r="B2054" t="str">
            <v>1.30*</v>
          </cell>
          <cell r="C2054">
            <v>1</v>
          </cell>
        </row>
        <row r="2055">
          <cell r="A2055" t="str">
            <v>PUBLSE2007</v>
          </cell>
          <cell r="B2055" t="str">
            <v>0.90*</v>
          </cell>
          <cell r="C2055">
            <v>1</v>
          </cell>
        </row>
        <row r="2056">
          <cell r="A2056" t="str">
            <v>PUBLSE2008</v>
          </cell>
          <cell r="B2056" t="str">
            <v>1.00*</v>
          </cell>
          <cell r="C2056">
            <v>1</v>
          </cell>
        </row>
        <row r="2057">
          <cell r="A2057" t="str">
            <v>PUBLSP1996</v>
          </cell>
          <cell r="B2057">
            <v>10959</v>
          </cell>
          <cell r="C2057">
            <v>0</v>
          </cell>
        </row>
        <row r="2058">
          <cell r="A2058" t="str">
            <v>PUBLSP1997</v>
          </cell>
          <cell r="B2058">
            <v>32905</v>
          </cell>
          <cell r="C2058">
            <v>0</v>
          </cell>
        </row>
        <row r="2059">
          <cell r="A2059" t="str">
            <v>PUBLSP1998</v>
          </cell>
          <cell r="B2059">
            <v>25628</v>
          </cell>
          <cell r="C2059">
            <v>0</v>
          </cell>
        </row>
        <row r="2060">
          <cell r="A2060" t="str">
            <v>PUBLSP1999</v>
          </cell>
          <cell r="B2060" t="str">
            <v>4.00</v>
          </cell>
          <cell r="C2060">
            <v>0</v>
          </cell>
        </row>
        <row r="2061">
          <cell r="A2061" t="str">
            <v>PUBLSP2000</v>
          </cell>
          <cell r="B2061">
            <v>11079</v>
          </cell>
          <cell r="C2061">
            <v>0</v>
          </cell>
        </row>
        <row r="2062">
          <cell r="A2062" t="str">
            <v>PUBLSP2001</v>
          </cell>
          <cell r="B2062">
            <v>32933</v>
          </cell>
          <cell r="C2062">
            <v>0</v>
          </cell>
        </row>
        <row r="2063">
          <cell r="A2063" t="str">
            <v>PUBLSP2002</v>
          </cell>
          <cell r="B2063">
            <v>18354</v>
          </cell>
          <cell r="C2063">
            <v>0</v>
          </cell>
        </row>
        <row r="2064">
          <cell r="A2064" t="str">
            <v>PUBLSP2003</v>
          </cell>
          <cell r="B2064">
            <v>29312</v>
          </cell>
          <cell r="C2064">
            <v>0</v>
          </cell>
        </row>
        <row r="2065">
          <cell r="A2065" t="str">
            <v>PUBLSP2004</v>
          </cell>
          <cell r="B2065" t="str">
            <v>6.00</v>
          </cell>
          <cell r="C2065">
            <v>0</v>
          </cell>
        </row>
        <row r="2066">
          <cell r="A2066" t="str">
            <v>PUBLSP2005</v>
          </cell>
          <cell r="B2066" t="str">
            <v>5.00*</v>
          </cell>
          <cell r="C2066">
            <v>1</v>
          </cell>
        </row>
        <row r="2067">
          <cell r="A2067" t="str">
            <v>PUBLSP2006</v>
          </cell>
          <cell r="B2067" t="str">
            <v>4.10*</v>
          </cell>
          <cell r="C2067">
            <v>1</v>
          </cell>
        </row>
        <row r="2068">
          <cell r="A2068" t="str">
            <v>PUBLSP2007</v>
          </cell>
          <cell r="B2068" t="str">
            <v>4.00*</v>
          </cell>
          <cell r="C2068">
            <v>1</v>
          </cell>
        </row>
        <row r="2069">
          <cell r="A2069" t="str">
            <v>PUBLSP2008</v>
          </cell>
          <cell r="B2069" t="str">
            <v>4.00*</v>
          </cell>
          <cell r="C2069">
            <v>1</v>
          </cell>
        </row>
        <row r="2070">
          <cell r="A2070" t="str">
            <v>PUBLUK1996</v>
          </cell>
          <cell r="B2070">
            <v>25569</v>
          </cell>
          <cell r="C2070">
            <v>0</v>
          </cell>
        </row>
        <row r="2071">
          <cell r="A2071" t="str">
            <v>PUBLUK1997</v>
          </cell>
          <cell r="B2071" t="str">
            <v>0.00</v>
          </cell>
          <cell r="C2071">
            <v>0</v>
          </cell>
        </row>
        <row r="2072">
          <cell r="A2072" t="str">
            <v>PUBLUK1998</v>
          </cell>
          <cell r="B2072">
            <v>21916</v>
          </cell>
          <cell r="C2072">
            <v>0</v>
          </cell>
        </row>
        <row r="2073">
          <cell r="A2073" t="str">
            <v>PUBLUK1999</v>
          </cell>
          <cell r="B2073" t="str">
            <v>1.70*</v>
          </cell>
          <cell r="C2073">
            <v>1</v>
          </cell>
        </row>
        <row r="2074">
          <cell r="A2074" t="str">
            <v>PUBLUK2000</v>
          </cell>
          <cell r="B2074" t="str">
            <v>1.80*</v>
          </cell>
          <cell r="C2074">
            <v>1</v>
          </cell>
        </row>
        <row r="2075">
          <cell r="A2075" t="str">
            <v>PUBLUK2001</v>
          </cell>
          <cell r="B2075" t="str">
            <v>1.20*</v>
          </cell>
          <cell r="C2075">
            <v>1</v>
          </cell>
        </row>
        <row r="2076">
          <cell r="A2076" t="str">
            <v>PUBLUS1996</v>
          </cell>
          <cell r="B2076">
            <v>38991</v>
          </cell>
          <cell r="C2076">
            <v>0</v>
          </cell>
        </row>
        <row r="2077">
          <cell r="A2077" t="str">
            <v>PUBLUS1997</v>
          </cell>
          <cell r="B2077">
            <v>32874</v>
          </cell>
          <cell r="C2077">
            <v>0</v>
          </cell>
        </row>
        <row r="2078">
          <cell r="A2078" t="str">
            <v>PUBLUS1998</v>
          </cell>
          <cell r="B2078">
            <v>32874</v>
          </cell>
          <cell r="C2078">
            <v>0</v>
          </cell>
        </row>
        <row r="2079">
          <cell r="A2079" t="str">
            <v>PUBLUS1999</v>
          </cell>
          <cell r="B2079">
            <v>32933</v>
          </cell>
          <cell r="C2079">
            <v>0</v>
          </cell>
        </row>
        <row r="2080">
          <cell r="A2080" t="str">
            <v>PUBLUS2000</v>
          </cell>
          <cell r="B2080">
            <v>38992</v>
          </cell>
          <cell r="C2080">
            <v>0</v>
          </cell>
        </row>
        <row r="2081">
          <cell r="A2081" t="str">
            <v>PUBLUS2001</v>
          </cell>
          <cell r="B2081">
            <v>14671</v>
          </cell>
          <cell r="C2081">
            <v>0</v>
          </cell>
        </row>
        <row r="2082">
          <cell r="A2082" t="str">
            <v>PUBLUS2002</v>
          </cell>
          <cell r="B2082">
            <v>14702</v>
          </cell>
          <cell r="C2082">
            <v>0</v>
          </cell>
        </row>
        <row r="2083">
          <cell r="A2083" t="str">
            <v>PUBLUS2003</v>
          </cell>
          <cell r="B2083">
            <v>18295</v>
          </cell>
          <cell r="C2083">
            <v>0</v>
          </cell>
        </row>
        <row r="2084">
          <cell r="A2084" t="str">
            <v>PUBLUS2004</v>
          </cell>
          <cell r="B2084">
            <v>32874</v>
          </cell>
          <cell r="C2084">
            <v>0</v>
          </cell>
        </row>
        <row r="2085">
          <cell r="A2085" t="str">
            <v>PUBLUS2005</v>
          </cell>
          <cell r="B2085" t="str">
            <v>0.90</v>
          </cell>
          <cell r="C2085">
            <v>0</v>
          </cell>
        </row>
        <row r="2086">
          <cell r="A2086" t="str">
            <v>PUBLUS2006</v>
          </cell>
          <cell r="B2086" t="str">
            <v>2.10*</v>
          </cell>
          <cell r="C2086">
            <v>1</v>
          </cell>
        </row>
        <row r="2087">
          <cell r="A2087" t="str">
            <v>PUBLUS2007</v>
          </cell>
          <cell r="B2087" t="str">
            <v>1.90*</v>
          </cell>
          <cell r="C2087">
            <v>1</v>
          </cell>
        </row>
        <row r="2088">
          <cell r="A2088" t="str">
            <v>PUBLUS2008</v>
          </cell>
          <cell r="B2088" t="str">
            <v>1.80*</v>
          </cell>
          <cell r="C2088">
            <v>1</v>
          </cell>
        </row>
        <row r="2089">
          <cell r="A2089" t="str">
            <v>SHRTDK1998</v>
          </cell>
          <cell r="B2089">
            <v>21976</v>
          </cell>
          <cell r="C2089">
            <v>0</v>
          </cell>
        </row>
        <row r="2090">
          <cell r="A2090" t="str">
            <v>SHRTDK1999</v>
          </cell>
          <cell r="B2090">
            <v>20149</v>
          </cell>
          <cell r="C2090">
            <v>0</v>
          </cell>
        </row>
        <row r="2091">
          <cell r="A2091" t="str">
            <v>SHRTDK2000</v>
          </cell>
          <cell r="B2091">
            <v>18323</v>
          </cell>
          <cell r="C2091">
            <v>0</v>
          </cell>
        </row>
        <row r="2092">
          <cell r="A2092" t="str">
            <v>SHRTDK2001</v>
          </cell>
          <cell r="B2092">
            <v>18323</v>
          </cell>
          <cell r="C2092">
            <v>0</v>
          </cell>
        </row>
        <row r="2093">
          <cell r="A2093" t="str">
            <v>SHRTDK2002</v>
          </cell>
          <cell r="B2093" t="str">
            <v>3.00*</v>
          </cell>
          <cell r="C2093">
            <v>1</v>
          </cell>
        </row>
        <row r="2094">
          <cell r="A2094" t="str">
            <v>SHRTDK2003</v>
          </cell>
          <cell r="B2094" t="str">
            <v>2.15*</v>
          </cell>
          <cell r="C2094">
            <v>1</v>
          </cell>
        </row>
        <row r="2095">
          <cell r="A2095" t="str">
            <v>SHRTDK2004</v>
          </cell>
          <cell r="B2095" t="str">
            <v>2.15*</v>
          </cell>
          <cell r="C2095">
            <v>1</v>
          </cell>
        </row>
        <row r="2096">
          <cell r="A2096" t="str">
            <v>SHRTDK2005</v>
          </cell>
          <cell r="B2096" t="str">
            <v>2.15*</v>
          </cell>
          <cell r="C2096">
            <v>1</v>
          </cell>
        </row>
        <row r="2097">
          <cell r="A2097" t="str">
            <v>SHRTDK2006</v>
          </cell>
          <cell r="B2097" t="str">
            <v>3.50*</v>
          </cell>
          <cell r="C2097">
            <v>1</v>
          </cell>
        </row>
        <row r="2098">
          <cell r="A2098" t="str">
            <v>SHRTDK2007</v>
          </cell>
          <cell r="B2098" t="str">
            <v>4.25*</v>
          </cell>
          <cell r="C2098">
            <v>1</v>
          </cell>
        </row>
        <row r="2099">
          <cell r="A2099" t="str">
            <v>SHRTDK2008</v>
          </cell>
          <cell r="B2099" t="str">
            <v>4.50*</v>
          </cell>
          <cell r="C2099">
            <v>1</v>
          </cell>
        </row>
        <row r="2100">
          <cell r="A2100" t="str">
            <v>SHRTEU1998</v>
          </cell>
          <cell r="B2100">
            <v>45717</v>
          </cell>
          <cell r="C2100">
            <v>0</v>
          </cell>
        </row>
        <row r="2101">
          <cell r="A2101" t="str">
            <v>SHRTEU1999</v>
          </cell>
          <cell r="B2101">
            <v>45717</v>
          </cell>
          <cell r="C2101">
            <v>0</v>
          </cell>
        </row>
        <row r="2102">
          <cell r="A2102" t="str">
            <v>SHRTEU2000</v>
          </cell>
          <cell r="B2102">
            <v>45717</v>
          </cell>
          <cell r="C2102">
            <v>0</v>
          </cell>
        </row>
        <row r="2103">
          <cell r="A2103" t="str">
            <v>SHRTEU2001</v>
          </cell>
          <cell r="B2103">
            <v>45717</v>
          </cell>
          <cell r="C2103">
            <v>0</v>
          </cell>
        </row>
        <row r="2104">
          <cell r="A2104" t="str">
            <v>SHRTEU2002</v>
          </cell>
          <cell r="B2104" t="str">
            <v>2.75*</v>
          </cell>
          <cell r="C2104">
            <v>1</v>
          </cell>
        </row>
        <row r="2105">
          <cell r="A2105" t="str">
            <v>SHRTEU2003</v>
          </cell>
          <cell r="B2105" t="str">
            <v>2.00*</v>
          </cell>
          <cell r="C2105">
            <v>1</v>
          </cell>
        </row>
        <row r="2106">
          <cell r="A2106" t="str">
            <v>SHRTEU2004</v>
          </cell>
          <cell r="B2106" t="str">
            <v>2.00*</v>
          </cell>
          <cell r="C2106">
            <v>1</v>
          </cell>
        </row>
        <row r="2107">
          <cell r="A2107" t="str">
            <v>SHRTEU2005</v>
          </cell>
          <cell r="B2107" t="str">
            <v>2.00*</v>
          </cell>
          <cell r="C2107">
            <v>1</v>
          </cell>
        </row>
        <row r="2108">
          <cell r="A2108" t="str">
            <v>SHRTEU2006</v>
          </cell>
          <cell r="B2108" t="str">
            <v>3.25*</v>
          </cell>
          <cell r="C2108">
            <v>1</v>
          </cell>
        </row>
        <row r="2109">
          <cell r="A2109" t="str">
            <v>SHRTEU2007</v>
          </cell>
          <cell r="B2109" t="str">
            <v>4.00*</v>
          </cell>
          <cell r="C2109">
            <v>1</v>
          </cell>
        </row>
        <row r="2110">
          <cell r="A2110" t="str">
            <v>SHRTEU2008</v>
          </cell>
          <cell r="B2110" t="str">
            <v>4.50*</v>
          </cell>
          <cell r="C2110">
            <v>1</v>
          </cell>
        </row>
        <row r="2111">
          <cell r="A2111" t="str">
            <v>SHRTFI1998</v>
          </cell>
          <cell r="B2111">
            <v>45717</v>
          </cell>
          <cell r="C2111">
            <v>0</v>
          </cell>
        </row>
        <row r="2112">
          <cell r="A2112" t="str">
            <v>SHRTFI1999</v>
          </cell>
          <cell r="B2112">
            <v>45717</v>
          </cell>
          <cell r="C2112">
            <v>0</v>
          </cell>
        </row>
        <row r="2113">
          <cell r="A2113" t="str">
            <v>SHRTFI2000</v>
          </cell>
          <cell r="B2113">
            <v>45717</v>
          </cell>
          <cell r="C2113">
            <v>0</v>
          </cell>
        </row>
        <row r="2114">
          <cell r="A2114" t="str">
            <v>SHRTFI2001</v>
          </cell>
          <cell r="B2114">
            <v>45717</v>
          </cell>
          <cell r="C2114">
            <v>0</v>
          </cell>
        </row>
        <row r="2115">
          <cell r="A2115" t="str">
            <v>SHRTFI2002</v>
          </cell>
          <cell r="B2115" t="str">
            <v>2.75*</v>
          </cell>
          <cell r="C2115">
            <v>1</v>
          </cell>
        </row>
        <row r="2116">
          <cell r="A2116" t="str">
            <v>SHRTFI2003</v>
          </cell>
          <cell r="B2116" t="str">
            <v>2.00*</v>
          </cell>
          <cell r="C2116">
            <v>1</v>
          </cell>
        </row>
        <row r="2117">
          <cell r="A2117" t="str">
            <v>SHRTFI2004</v>
          </cell>
          <cell r="B2117" t="str">
            <v>2.00*</v>
          </cell>
          <cell r="C2117">
            <v>1</v>
          </cell>
        </row>
        <row r="2118">
          <cell r="A2118" t="str">
            <v>SHRTFI2005</v>
          </cell>
          <cell r="B2118" t="str">
            <v>2.50*</v>
          </cell>
          <cell r="C2118">
            <v>1</v>
          </cell>
        </row>
        <row r="2119">
          <cell r="A2119" t="str">
            <v>SHRTFI2006</v>
          </cell>
          <cell r="B2119" t="str">
            <v>3.25*</v>
          </cell>
          <cell r="C2119">
            <v>1</v>
          </cell>
        </row>
        <row r="2120">
          <cell r="A2120" t="str">
            <v>SHRTFI2007</v>
          </cell>
          <cell r="B2120" t="str">
            <v>4.00*</v>
          </cell>
          <cell r="C2120">
            <v>1</v>
          </cell>
        </row>
        <row r="2121">
          <cell r="A2121" t="str">
            <v>SHRTFI2008</v>
          </cell>
          <cell r="B2121" t="str">
            <v>4.50*</v>
          </cell>
          <cell r="C2121">
            <v>1</v>
          </cell>
        </row>
        <row r="2122">
          <cell r="A2122" t="str">
            <v>SHRTJP1998</v>
          </cell>
          <cell r="B2122" t="str">
            <v>0.10</v>
          </cell>
          <cell r="C2122">
            <v>0</v>
          </cell>
        </row>
        <row r="2123">
          <cell r="A2123" t="str">
            <v>SHRTJP1999</v>
          </cell>
          <cell r="B2123" t="str">
            <v>0.10</v>
          </cell>
          <cell r="C2123">
            <v>0</v>
          </cell>
        </row>
        <row r="2124">
          <cell r="A2124" t="str">
            <v>SHRTJP2000</v>
          </cell>
          <cell r="B2124" t="str">
            <v>0.10</v>
          </cell>
          <cell r="C2124">
            <v>0</v>
          </cell>
        </row>
        <row r="2125">
          <cell r="A2125" t="str">
            <v>SHRTJP2001</v>
          </cell>
          <cell r="B2125" t="str">
            <v>0.35</v>
          </cell>
          <cell r="C2125">
            <v>0</v>
          </cell>
        </row>
        <row r="2126">
          <cell r="A2126" t="str">
            <v>SHRTJP2002</v>
          </cell>
          <cell r="B2126" t="str">
            <v>0.10*</v>
          </cell>
          <cell r="C2126">
            <v>1</v>
          </cell>
        </row>
        <row r="2127">
          <cell r="A2127" t="str">
            <v>SHRTJP2003</v>
          </cell>
          <cell r="B2127" t="str">
            <v>0.10*</v>
          </cell>
          <cell r="C2127">
            <v>1</v>
          </cell>
        </row>
        <row r="2128">
          <cell r="A2128" t="str">
            <v>SHRTJP2004</v>
          </cell>
          <cell r="B2128" t="str">
            <v>0.50*</v>
          </cell>
          <cell r="C2128">
            <v>1</v>
          </cell>
        </row>
        <row r="2129">
          <cell r="A2129" t="str">
            <v>SHRTJP2005</v>
          </cell>
          <cell r="B2129" t="str">
            <v>0.10*</v>
          </cell>
          <cell r="C2129">
            <v>1</v>
          </cell>
        </row>
        <row r="2130">
          <cell r="A2130" t="str">
            <v>SHRTJP2006</v>
          </cell>
          <cell r="B2130" t="str">
            <v>0.35*</v>
          </cell>
          <cell r="C2130">
            <v>1</v>
          </cell>
        </row>
        <row r="2131">
          <cell r="A2131" t="str">
            <v>SHRTJP2007</v>
          </cell>
          <cell r="B2131" t="str">
            <v>0.85*</v>
          </cell>
          <cell r="C2131">
            <v>1</v>
          </cell>
        </row>
        <row r="2132">
          <cell r="A2132" t="str">
            <v>SHRTJP2008</v>
          </cell>
          <cell r="B2132" t="str">
            <v>1.00*</v>
          </cell>
          <cell r="C2132">
            <v>1</v>
          </cell>
        </row>
        <row r="2133">
          <cell r="A2133" t="str">
            <v>SHRTNO1998</v>
          </cell>
          <cell r="B2133" t="str">
            <v>7.00</v>
          </cell>
          <cell r="C2133">
            <v>0</v>
          </cell>
        </row>
        <row r="2134">
          <cell r="A2134" t="str">
            <v>SHRTNO1999</v>
          </cell>
          <cell r="B2134">
            <v>18415</v>
          </cell>
          <cell r="C2134">
            <v>0</v>
          </cell>
        </row>
        <row r="2135">
          <cell r="A2135" t="str">
            <v>SHRTNO2000</v>
          </cell>
          <cell r="B2135" t="str">
            <v>7.00</v>
          </cell>
          <cell r="C2135">
            <v>0</v>
          </cell>
        </row>
        <row r="2136">
          <cell r="A2136" t="str">
            <v>SHRTNO2001</v>
          </cell>
          <cell r="B2136" t="str">
            <v>3.00</v>
          </cell>
          <cell r="C2136">
            <v>0</v>
          </cell>
        </row>
        <row r="2137">
          <cell r="A2137" t="str">
            <v>SHRTNO2002</v>
          </cell>
          <cell r="B2137" t="str">
            <v>7.00*</v>
          </cell>
          <cell r="C2137">
            <v>1</v>
          </cell>
        </row>
        <row r="2138">
          <cell r="A2138" t="str">
            <v>SHRTNO2003</v>
          </cell>
          <cell r="B2138" t="str">
            <v>2.50*</v>
          </cell>
          <cell r="C2138">
            <v>1</v>
          </cell>
        </row>
        <row r="2139">
          <cell r="A2139" t="str">
            <v>SHRTNO2004</v>
          </cell>
          <cell r="B2139" t="str">
            <v>1.75*</v>
          </cell>
          <cell r="C2139">
            <v>1</v>
          </cell>
        </row>
        <row r="2140">
          <cell r="A2140" t="str">
            <v>SHRTNO2005</v>
          </cell>
          <cell r="B2140" t="str">
            <v>3.00*</v>
          </cell>
          <cell r="C2140">
            <v>1</v>
          </cell>
        </row>
        <row r="2141">
          <cell r="A2141" t="str">
            <v>SHRTNO2006</v>
          </cell>
          <cell r="B2141" t="str">
            <v>3.25*</v>
          </cell>
          <cell r="C2141">
            <v>1</v>
          </cell>
        </row>
        <row r="2142">
          <cell r="A2142" t="str">
            <v>SHRTNO2007</v>
          </cell>
          <cell r="B2142" t="str">
            <v>4.75*</v>
          </cell>
          <cell r="C2142">
            <v>1</v>
          </cell>
        </row>
        <row r="2143">
          <cell r="A2143" t="str">
            <v>SHRTNO2008</v>
          </cell>
          <cell r="B2143" t="str">
            <v>4.75*</v>
          </cell>
          <cell r="C2143">
            <v>1</v>
          </cell>
        </row>
        <row r="2144">
          <cell r="A2144" t="str">
            <v>SHRTSE1998</v>
          </cell>
          <cell r="B2144">
            <v>27454</v>
          </cell>
          <cell r="C2144">
            <v>0</v>
          </cell>
        </row>
        <row r="2145">
          <cell r="A2145" t="str">
            <v>SHRTSE1999</v>
          </cell>
          <cell r="B2145" t="str">
            <v>4.00</v>
          </cell>
          <cell r="C2145">
            <v>0</v>
          </cell>
        </row>
        <row r="2146">
          <cell r="A2146" t="str">
            <v>SHRTSE2000</v>
          </cell>
          <cell r="B2146" t="str">
            <v>4.00</v>
          </cell>
          <cell r="C2146">
            <v>0</v>
          </cell>
        </row>
        <row r="2147">
          <cell r="A2147" t="str">
            <v>SHRTSE2001</v>
          </cell>
          <cell r="B2147">
            <v>18295</v>
          </cell>
          <cell r="C2147">
            <v>0</v>
          </cell>
        </row>
        <row r="2148">
          <cell r="A2148" t="str">
            <v>SHRTSE2002</v>
          </cell>
          <cell r="B2148" t="str">
            <v>3.75*</v>
          </cell>
          <cell r="C2148">
            <v>1</v>
          </cell>
        </row>
        <row r="2149">
          <cell r="A2149" t="str">
            <v>SHRTSE2003</v>
          </cell>
          <cell r="B2149" t="str">
            <v>2.75*</v>
          </cell>
          <cell r="C2149">
            <v>1</v>
          </cell>
        </row>
        <row r="2150">
          <cell r="A2150" t="str">
            <v>SHRTSE2004</v>
          </cell>
          <cell r="B2150" t="str">
            <v>2.00*</v>
          </cell>
          <cell r="C2150">
            <v>1</v>
          </cell>
        </row>
        <row r="2151">
          <cell r="A2151" t="str">
            <v>SHRTSE2005</v>
          </cell>
          <cell r="B2151" t="str">
            <v>1.50*</v>
          </cell>
          <cell r="C2151">
            <v>1</v>
          </cell>
        </row>
        <row r="2152">
          <cell r="A2152" t="str">
            <v>SHRTSE2006</v>
          </cell>
          <cell r="B2152" t="str">
            <v>3.00*</v>
          </cell>
          <cell r="C2152">
            <v>1</v>
          </cell>
        </row>
        <row r="2153">
          <cell r="A2153" t="str">
            <v>SHRTSE2007</v>
          </cell>
          <cell r="B2153" t="str">
            <v>4.25*</v>
          </cell>
          <cell r="C2153">
            <v>1</v>
          </cell>
        </row>
        <row r="2154">
          <cell r="A2154" t="str">
            <v>SHRTSE2008</v>
          </cell>
          <cell r="B2154" t="str">
            <v>5.00*</v>
          </cell>
          <cell r="C2154">
            <v>1</v>
          </cell>
        </row>
        <row r="2155">
          <cell r="A2155" t="str">
            <v>SHRTUS1998</v>
          </cell>
          <cell r="B2155" t="str">
            <v>2.00</v>
          </cell>
          <cell r="C2155">
            <v>0</v>
          </cell>
        </row>
        <row r="2156">
          <cell r="A2156" t="str">
            <v>SHRTUS1999</v>
          </cell>
          <cell r="B2156">
            <v>27395</v>
          </cell>
          <cell r="C2156">
            <v>0</v>
          </cell>
        </row>
        <row r="2157">
          <cell r="A2157" t="str">
            <v>SHRTUS2000</v>
          </cell>
          <cell r="B2157">
            <v>45658</v>
          </cell>
          <cell r="C2157">
            <v>0</v>
          </cell>
        </row>
        <row r="2158">
          <cell r="A2158" t="str">
            <v>SHRTUS2001</v>
          </cell>
          <cell r="B2158">
            <v>45778</v>
          </cell>
          <cell r="C2158">
            <v>0</v>
          </cell>
        </row>
        <row r="2159">
          <cell r="A2159" t="str">
            <v>SHRTUS2002</v>
          </cell>
          <cell r="B2159" t="str">
            <v>30.00*</v>
          </cell>
          <cell r="C2159">
            <v>1</v>
          </cell>
        </row>
        <row r="2160">
          <cell r="A2160" t="str">
            <v>SHRTUS2003</v>
          </cell>
          <cell r="B2160" t="str">
            <v>1.00*</v>
          </cell>
          <cell r="C2160">
            <v>1</v>
          </cell>
        </row>
        <row r="2161">
          <cell r="A2161" t="str">
            <v>SHRTUS2004</v>
          </cell>
          <cell r="B2161" t="str">
            <v>2.25*</v>
          </cell>
          <cell r="C2161">
            <v>1</v>
          </cell>
        </row>
        <row r="2162">
          <cell r="A2162" t="str">
            <v>SHRTUS2005</v>
          </cell>
          <cell r="B2162" t="str">
            <v>4.00*</v>
          </cell>
          <cell r="C2162">
            <v>1</v>
          </cell>
        </row>
        <row r="2163">
          <cell r="A2163" t="str">
            <v>SHRTUS2006</v>
          </cell>
          <cell r="B2163" t="str">
            <v>5.25*</v>
          </cell>
          <cell r="C2163">
            <v>1</v>
          </cell>
        </row>
        <row r="2164">
          <cell r="A2164" t="str">
            <v>SHRTUS2007</v>
          </cell>
          <cell r="B2164" t="str">
            <v>4.50*</v>
          </cell>
          <cell r="C2164">
            <v>1</v>
          </cell>
        </row>
        <row r="2165">
          <cell r="A2165" t="str">
            <v>SHRTUS2008</v>
          </cell>
          <cell r="B2165" t="str">
            <v>4.50*</v>
          </cell>
          <cell r="C2165">
            <v>1</v>
          </cell>
        </row>
        <row r="2166">
          <cell r="A2166" t="str">
            <v>UEMPDE1996</v>
          </cell>
          <cell r="B2166">
            <v>14885</v>
          </cell>
          <cell r="C2166">
            <v>0</v>
          </cell>
        </row>
        <row r="2167">
          <cell r="A2167" t="str">
            <v>UEMPDE1997</v>
          </cell>
          <cell r="B2167">
            <v>18568</v>
          </cell>
          <cell r="C2167">
            <v>0</v>
          </cell>
        </row>
        <row r="2168">
          <cell r="A2168" t="str">
            <v>UEMPDE1998</v>
          </cell>
          <cell r="B2168">
            <v>39001</v>
          </cell>
          <cell r="C2168">
            <v>0</v>
          </cell>
        </row>
        <row r="2169">
          <cell r="A2169" t="str">
            <v>UEMPDE1999</v>
          </cell>
          <cell r="B2169">
            <v>18537</v>
          </cell>
          <cell r="C2169">
            <v>0</v>
          </cell>
        </row>
        <row r="2170">
          <cell r="A2170" t="str">
            <v>UEMPDE2000</v>
          </cell>
          <cell r="B2170">
            <v>22160</v>
          </cell>
          <cell r="C2170">
            <v>0</v>
          </cell>
        </row>
        <row r="2171">
          <cell r="A2171" t="str">
            <v>UEMPDE2001</v>
          </cell>
          <cell r="B2171">
            <v>14855</v>
          </cell>
          <cell r="C2171">
            <v>0</v>
          </cell>
        </row>
        <row r="2172">
          <cell r="A2172" t="str">
            <v>UEMPDE2002</v>
          </cell>
          <cell r="B2172">
            <v>29465</v>
          </cell>
          <cell r="C2172">
            <v>0</v>
          </cell>
        </row>
        <row r="2173">
          <cell r="A2173" t="str">
            <v>UEMPDE2003</v>
          </cell>
          <cell r="B2173">
            <v>18537</v>
          </cell>
          <cell r="C2173">
            <v>0</v>
          </cell>
        </row>
        <row r="2174">
          <cell r="A2174" t="str">
            <v>UEMPDE2004</v>
          </cell>
          <cell r="B2174">
            <v>22190</v>
          </cell>
          <cell r="C2174">
            <v>0</v>
          </cell>
        </row>
        <row r="2175">
          <cell r="A2175" t="str">
            <v>UEMPDE2005</v>
          </cell>
          <cell r="B2175" t="str">
            <v>11.80*</v>
          </cell>
          <cell r="C2175">
            <v>1</v>
          </cell>
        </row>
        <row r="2176">
          <cell r="A2176" t="str">
            <v>UEMPDE2006</v>
          </cell>
          <cell r="B2176" t="str">
            <v>11.10*</v>
          </cell>
          <cell r="C2176">
            <v>1</v>
          </cell>
        </row>
        <row r="2177">
          <cell r="A2177" t="str">
            <v>UEMPDE2007</v>
          </cell>
          <cell r="B2177" t="str">
            <v>10.00*</v>
          </cell>
          <cell r="C2177">
            <v>1</v>
          </cell>
        </row>
        <row r="2178">
          <cell r="A2178" t="str">
            <v>UEMPDE2008</v>
          </cell>
          <cell r="B2178" t="str">
            <v>9.00*</v>
          </cell>
          <cell r="C2178">
            <v>1</v>
          </cell>
        </row>
        <row r="2179">
          <cell r="A2179" t="str">
            <v>UEMPDK1996</v>
          </cell>
          <cell r="B2179">
            <v>29434</v>
          </cell>
          <cell r="C2179">
            <v>0</v>
          </cell>
        </row>
        <row r="2180">
          <cell r="A2180" t="str">
            <v>UEMPDK1997</v>
          </cell>
          <cell r="B2180">
            <v>33055</v>
          </cell>
          <cell r="C2180">
            <v>0</v>
          </cell>
        </row>
        <row r="2181">
          <cell r="A2181" t="str">
            <v>UEMPDK1998</v>
          </cell>
          <cell r="B2181">
            <v>22068</v>
          </cell>
          <cell r="C2181">
            <v>0</v>
          </cell>
        </row>
        <row r="2182">
          <cell r="A2182" t="str">
            <v>UEMPDK1999</v>
          </cell>
          <cell r="B2182">
            <v>25689</v>
          </cell>
          <cell r="C2182">
            <v>0</v>
          </cell>
        </row>
        <row r="2183">
          <cell r="A2183" t="str">
            <v>UEMPDK2000</v>
          </cell>
          <cell r="B2183">
            <v>14732</v>
          </cell>
          <cell r="C2183">
            <v>0</v>
          </cell>
        </row>
        <row r="2184">
          <cell r="A2184" t="str">
            <v>UEMPDK2001</v>
          </cell>
          <cell r="B2184">
            <v>43952</v>
          </cell>
          <cell r="C2184">
            <v>0</v>
          </cell>
        </row>
        <row r="2185">
          <cell r="A2185" t="str">
            <v>UEMPDK2002</v>
          </cell>
          <cell r="B2185">
            <v>43952</v>
          </cell>
          <cell r="C2185">
            <v>0</v>
          </cell>
        </row>
        <row r="2186">
          <cell r="A2186" t="str">
            <v>UEMPDK2003</v>
          </cell>
          <cell r="B2186">
            <v>43983</v>
          </cell>
          <cell r="C2186">
            <v>0</v>
          </cell>
        </row>
        <row r="2187">
          <cell r="A2187" t="str">
            <v>UEMPDK2004</v>
          </cell>
          <cell r="B2187">
            <v>14763</v>
          </cell>
          <cell r="C2187">
            <v>0</v>
          </cell>
        </row>
        <row r="2188">
          <cell r="A2188" t="str">
            <v>UEMPDK2005</v>
          </cell>
          <cell r="B2188">
            <v>25689</v>
          </cell>
          <cell r="C2188">
            <v>0</v>
          </cell>
        </row>
        <row r="2189">
          <cell r="A2189" t="str">
            <v>UEMPDK2006</v>
          </cell>
          <cell r="B2189" t="str">
            <v>4.60*</v>
          </cell>
          <cell r="C2189">
            <v>1</v>
          </cell>
        </row>
        <row r="2190">
          <cell r="A2190" t="str">
            <v>UEMPDK2007</v>
          </cell>
          <cell r="B2190" t="str">
            <v>4.20*</v>
          </cell>
          <cell r="C2190">
            <v>1</v>
          </cell>
        </row>
        <row r="2191">
          <cell r="A2191" t="str">
            <v>UEMPDK2008</v>
          </cell>
          <cell r="B2191" t="str">
            <v>4.00*</v>
          </cell>
          <cell r="C2191">
            <v>1</v>
          </cell>
        </row>
        <row r="2192">
          <cell r="A2192" t="str">
            <v>UEMPEU111996</v>
          </cell>
          <cell r="B2192">
            <v>29495</v>
          </cell>
          <cell r="C2192">
            <v>0</v>
          </cell>
        </row>
        <row r="2193">
          <cell r="A2193" t="str">
            <v>UEMPEU111997</v>
          </cell>
          <cell r="B2193">
            <v>29495</v>
          </cell>
          <cell r="C2193">
            <v>0</v>
          </cell>
        </row>
        <row r="2194">
          <cell r="A2194" t="str">
            <v>UEMPEU111998</v>
          </cell>
          <cell r="B2194">
            <v>39000</v>
          </cell>
          <cell r="C2194">
            <v>0</v>
          </cell>
        </row>
        <row r="2195">
          <cell r="A2195" t="str">
            <v>UEMPEU111999</v>
          </cell>
          <cell r="B2195">
            <v>44075</v>
          </cell>
          <cell r="C2195">
            <v>0</v>
          </cell>
        </row>
        <row r="2196">
          <cell r="A2196" t="str">
            <v>UEMPEU112000</v>
          </cell>
          <cell r="B2196">
            <v>44044</v>
          </cell>
          <cell r="C2196">
            <v>0</v>
          </cell>
        </row>
        <row r="2197">
          <cell r="A2197" t="str">
            <v>UEMPEU112001</v>
          </cell>
          <cell r="B2197">
            <v>33055</v>
          </cell>
          <cell r="C2197">
            <v>0</v>
          </cell>
        </row>
        <row r="2198">
          <cell r="A2198" t="str">
            <v>UEMPEU112002</v>
          </cell>
          <cell r="B2198">
            <v>11171</v>
          </cell>
          <cell r="C2198">
            <v>0</v>
          </cell>
        </row>
        <row r="2199">
          <cell r="A2199" t="str">
            <v>UEMPEU112003</v>
          </cell>
          <cell r="B2199">
            <v>29434</v>
          </cell>
          <cell r="C2199">
            <v>0</v>
          </cell>
        </row>
        <row r="2200">
          <cell r="A2200" t="str">
            <v>UEMPEU112004</v>
          </cell>
          <cell r="B2200">
            <v>33086</v>
          </cell>
          <cell r="C2200">
            <v>0</v>
          </cell>
        </row>
        <row r="2201">
          <cell r="A2201" t="str">
            <v>UEMPEU112005</v>
          </cell>
          <cell r="B2201">
            <v>22129</v>
          </cell>
          <cell r="C2201">
            <v>0</v>
          </cell>
        </row>
        <row r="2202">
          <cell r="A2202" t="str">
            <v>UEMPEU112006</v>
          </cell>
          <cell r="B2202" t="str">
            <v>7.90*</v>
          </cell>
          <cell r="C2202">
            <v>1</v>
          </cell>
        </row>
        <row r="2203">
          <cell r="A2203" t="str">
            <v>UEMPEU112007</v>
          </cell>
          <cell r="B2203" t="str">
            <v>7.40*</v>
          </cell>
          <cell r="C2203">
            <v>1</v>
          </cell>
        </row>
        <row r="2204">
          <cell r="A2204" t="str">
            <v>UEMPEU112008</v>
          </cell>
          <cell r="B2204" t="str">
            <v>6.70*</v>
          </cell>
          <cell r="C2204">
            <v>1</v>
          </cell>
        </row>
        <row r="2205">
          <cell r="A2205" t="str">
            <v>UEMPFI1996</v>
          </cell>
          <cell r="B2205" t="str">
            <v>14.50</v>
          </cell>
          <cell r="C2205">
            <v>0</v>
          </cell>
        </row>
        <row r="2206">
          <cell r="A2206" t="str">
            <v>UEMPFI1997</v>
          </cell>
          <cell r="B2206">
            <v>25903</v>
          </cell>
          <cell r="C2206">
            <v>0</v>
          </cell>
        </row>
        <row r="2207">
          <cell r="A2207" t="str">
            <v>UEMPFI1998</v>
          </cell>
          <cell r="B2207">
            <v>11263</v>
          </cell>
          <cell r="C2207">
            <v>0</v>
          </cell>
        </row>
        <row r="2208">
          <cell r="A2208" t="str">
            <v>UEMPFI1999</v>
          </cell>
          <cell r="B2208">
            <v>44105</v>
          </cell>
          <cell r="C2208">
            <v>0</v>
          </cell>
        </row>
        <row r="2209">
          <cell r="A2209" t="str">
            <v>UEMPFI2000</v>
          </cell>
          <cell r="B2209">
            <v>29465</v>
          </cell>
          <cell r="C2209">
            <v>0</v>
          </cell>
        </row>
        <row r="2210">
          <cell r="A2210" t="str">
            <v>UEMPFI2001</v>
          </cell>
          <cell r="B2210">
            <v>38999</v>
          </cell>
          <cell r="C2210">
            <v>0</v>
          </cell>
        </row>
        <row r="2211">
          <cell r="A2211" t="str">
            <v>UEMPFI2002</v>
          </cell>
          <cell r="B2211">
            <v>38999</v>
          </cell>
          <cell r="C2211">
            <v>0</v>
          </cell>
        </row>
        <row r="2212">
          <cell r="A2212" t="str">
            <v>UEMPFI2003</v>
          </cell>
          <cell r="B2212" t="str">
            <v>9.00</v>
          </cell>
          <cell r="C2212">
            <v>0</v>
          </cell>
        </row>
        <row r="2213">
          <cell r="A2213" t="str">
            <v>UEMPFI2004</v>
          </cell>
          <cell r="B2213">
            <v>33086</v>
          </cell>
          <cell r="C2213">
            <v>0</v>
          </cell>
        </row>
        <row r="2214">
          <cell r="A2214" t="str">
            <v>UEMPFI2005</v>
          </cell>
          <cell r="B2214">
            <v>14824</v>
          </cell>
          <cell r="C2214">
            <v>0</v>
          </cell>
        </row>
        <row r="2215">
          <cell r="A2215" t="str">
            <v>UEMPFI2006</v>
          </cell>
          <cell r="B2215" t="str">
            <v>7.60*</v>
          </cell>
          <cell r="C2215">
            <v>1</v>
          </cell>
        </row>
        <row r="2216">
          <cell r="A2216" t="str">
            <v>UEMPFI2007</v>
          </cell>
          <cell r="B2216" t="str">
            <v>7.10*</v>
          </cell>
          <cell r="C2216">
            <v>1</v>
          </cell>
        </row>
        <row r="2217">
          <cell r="A2217" t="str">
            <v>UEMPFI2008</v>
          </cell>
          <cell r="B2217" t="str">
            <v>6.70*</v>
          </cell>
          <cell r="C2217">
            <v>1</v>
          </cell>
        </row>
        <row r="2218">
          <cell r="A2218" t="str">
            <v>UEMPFR1996</v>
          </cell>
          <cell r="B2218">
            <v>39002</v>
          </cell>
          <cell r="C2218">
            <v>0</v>
          </cell>
        </row>
        <row r="2219">
          <cell r="A2219" t="str">
            <v>UEMPFR1997</v>
          </cell>
          <cell r="B2219">
            <v>39002</v>
          </cell>
          <cell r="C2219">
            <v>0</v>
          </cell>
        </row>
        <row r="2220">
          <cell r="A2220" t="str">
            <v>UEMPFR1998</v>
          </cell>
          <cell r="B2220">
            <v>18568</v>
          </cell>
          <cell r="C2220">
            <v>0</v>
          </cell>
        </row>
        <row r="2221">
          <cell r="A2221" t="str">
            <v>UEMPFR1999</v>
          </cell>
          <cell r="B2221">
            <v>29495</v>
          </cell>
          <cell r="C2221">
            <v>0</v>
          </cell>
        </row>
        <row r="2222">
          <cell r="A2222" t="str">
            <v>UEMPFR2000</v>
          </cell>
          <cell r="B2222">
            <v>18507</v>
          </cell>
          <cell r="C2222">
            <v>0</v>
          </cell>
        </row>
        <row r="2223">
          <cell r="A2223" t="str">
            <v>UEMPFR2001</v>
          </cell>
          <cell r="B2223">
            <v>25781</v>
          </cell>
          <cell r="C2223">
            <v>0</v>
          </cell>
        </row>
        <row r="2224">
          <cell r="A2224" t="str">
            <v>UEMPFR2002</v>
          </cell>
          <cell r="B2224">
            <v>38999</v>
          </cell>
          <cell r="C2224">
            <v>0</v>
          </cell>
        </row>
        <row r="2225">
          <cell r="A2225" t="str">
            <v>UEMPFR2003</v>
          </cell>
          <cell r="B2225">
            <v>29465</v>
          </cell>
          <cell r="C2225">
            <v>0</v>
          </cell>
        </row>
        <row r="2226">
          <cell r="A2226" t="str">
            <v>UEMPFR2004</v>
          </cell>
          <cell r="B2226" t="str">
            <v>10.00</v>
          </cell>
          <cell r="C2226">
            <v>0</v>
          </cell>
        </row>
        <row r="2227">
          <cell r="A2227" t="str">
            <v>UEMPFR2005</v>
          </cell>
          <cell r="B2227" t="str">
            <v>10.00*</v>
          </cell>
          <cell r="C2227">
            <v>1</v>
          </cell>
        </row>
        <row r="2228">
          <cell r="A2228" t="str">
            <v>UEMPFR2006</v>
          </cell>
          <cell r="B2228" t="str">
            <v>9.20*</v>
          </cell>
          <cell r="C2228">
            <v>1</v>
          </cell>
        </row>
        <row r="2229">
          <cell r="A2229" t="str">
            <v>UEMPFR2007</v>
          </cell>
          <cell r="B2229" t="str">
            <v>8.70*</v>
          </cell>
          <cell r="C2229">
            <v>1</v>
          </cell>
        </row>
        <row r="2230">
          <cell r="A2230" t="str">
            <v>UEMPFR2008</v>
          </cell>
          <cell r="B2230" t="str">
            <v>8.10*</v>
          </cell>
          <cell r="C2230">
            <v>1</v>
          </cell>
        </row>
        <row r="2231">
          <cell r="A2231" t="str">
            <v>UEMPG3XX1996</v>
          </cell>
          <cell r="B2231">
            <v>18415</v>
          </cell>
          <cell r="C2231">
            <v>0</v>
          </cell>
        </row>
        <row r="2232">
          <cell r="A2232" t="str">
            <v>UEMPG3XX1997</v>
          </cell>
          <cell r="B2232">
            <v>14763</v>
          </cell>
          <cell r="C2232">
            <v>0</v>
          </cell>
        </row>
        <row r="2233">
          <cell r="A2233" t="str">
            <v>UEMPG3XX1998</v>
          </cell>
          <cell r="B2233">
            <v>43983</v>
          </cell>
          <cell r="C2233">
            <v>0</v>
          </cell>
        </row>
        <row r="2234">
          <cell r="A2234" t="str">
            <v>UEMPG3XX1999</v>
          </cell>
          <cell r="B2234">
            <v>38782</v>
          </cell>
          <cell r="C2234">
            <v>0</v>
          </cell>
        </row>
        <row r="2235">
          <cell r="A2235" t="str">
            <v>UEMPG3XX2000</v>
          </cell>
          <cell r="B2235">
            <v>23863</v>
          </cell>
          <cell r="C2235">
            <v>0</v>
          </cell>
        </row>
        <row r="2236">
          <cell r="A2236" t="str">
            <v>UEMPG3XX2001</v>
          </cell>
          <cell r="B2236">
            <v>32264</v>
          </cell>
          <cell r="C2236">
            <v>0</v>
          </cell>
        </row>
        <row r="2237">
          <cell r="A2237" t="str">
            <v>UEMPG3XX2002</v>
          </cell>
          <cell r="B2237">
            <v>17685</v>
          </cell>
          <cell r="C2237">
            <v>0</v>
          </cell>
        </row>
        <row r="2238">
          <cell r="A2238" t="str">
            <v>UEMPG3XX2003</v>
          </cell>
          <cell r="B2238">
            <v>24624</v>
          </cell>
          <cell r="C2238">
            <v>0</v>
          </cell>
        </row>
        <row r="2239">
          <cell r="A2239" t="str">
            <v>UEMPG3XX2004</v>
          </cell>
          <cell r="B2239">
            <v>13667</v>
          </cell>
          <cell r="C2239">
            <v>0</v>
          </cell>
        </row>
        <row r="2240">
          <cell r="A2240" t="str">
            <v>UEMPG3XX2005</v>
          </cell>
          <cell r="B2240">
            <v>38782</v>
          </cell>
          <cell r="C2240">
            <v>0</v>
          </cell>
        </row>
        <row r="2241">
          <cell r="A2241" t="str">
            <v>UEMPG3XX2006</v>
          </cell>
          <cell r="B2241" t="str">
            <v>5.57*</v>
          </cell>
          <cell r="C2241">
            <v>1</v>
          </cell>
        </row>
        <row r="2242">
          <cell r="A2242" t="str">
            <v>UEMPG3XX2007</v>
          </cell>
          <cell r="B2242" t="str">
            <v>5.50*</v>
          </cell>
          <cell r="C2242">
            <v>1</v>
          </cell>
        </row>
        <row r="2243">
          <cell r="A2243" t="str">
            <v>UEMPG3XX2008</v>
          </cell>
          <cell r="B2243" t="str">
            <v>5.26*</v>
          </cell>
          <cell r="C2243">
            <v>1</v>
          </cell>
        </row>
        <row r="2244">
          <cell r="A2244" t="str">
            <v>UEMPIT1996</v>
          </cell>
          <cell r="B2244">
            <v>25873</v>
          </cell>
          <cell r="C2244">
            <v>0</v>
          </cell>
        </row>
        <row r="2245">
          <cell r="A2245" t="str">
            <v>UEMPIT1997</v>
          </cell>
          <cell r="B2245">
            <v>44136</v>
          </cell>
          <cell r="C2245">
            <v>0</v>
          </cell>
        </row>
        <row r="2246">
          <cell r="A2246" t="str">
            <v>UEMPIT1998</v>
          </cell>
          <cell r="B2246">
            <v>11263</v>
          </cell>
          <cell r="C2246">
            <v>0</v>
          </cell>
        </row>
        <row r="2247">
          <cell r="A2247" t="str">
            <v>UEMPIT1999</v>
          </cell>
          <cell r="B2247" t="str">
            <v>11.00</v>
          </cell>
          <cell r="C2247">
            <v>0</v>
          </cell>
        </row>
        <row r="2248">
          <cell r="A2248" t="str">
            <v>UEMPIT2000</v>
          </cell>
          <cell r="B2248">
            <v>39000</v>
          </cell>
          <cell r="C2248">
            <v>0</v>
          </cell>
        </row>
        <row r="2249">
          <cell r="A2249" t="str">
            <v>UEMPIT2001</v>
          </cell>
          <cell r="B2249">
            <v>38999</v>
          </cell>
          <cell r="C2249">
            <v>0</v>
          </cell>
        </row>
        <row r="2250">
          <cell r="A2250" t="str">
            <v>UEMPIT2002</v>
          </cell>
          <cell r="B2250">
            <v>22129</v>
          </cell>
          <cell r="C2250">
            <v>0</v>
          </cell>
        </row>
        <row r="2251">
          <cell r="A2251" t="str">
            <v>UEMPIT2003</v>
          </cell>
          <cell r="B2251">
            <v>14824</v>
          </cell>
          <cell r="C2251">
            <v>0</v>
          </cell>
        </row>
        <row r="2252">
          <cell r="A2252" t="str">
            <v>UEMPIT2004</v>
          </cell>
          <cell r="B2252" t="str">
            <v>8.00</v>
          </cell>
          <cell r="C2252">
            <v>0</v>
          </cell>
        </row>
        <row r="2253">
          <cell r="A2253" t="str">
            <v>UEMPIT2005</v>
          </cell>
          <cell r="B2253" t="str">
            <v>7.70*</v>
          </cell>
          <cell r="C2253">
            <v>1</v>
          </cell>
        </row>
        <row r="2254">
          <cell r="A2254" t="str">
            <v>UEMPIT2006</v>
          </cell>
          <cell r="B2254" t="str">
            <v>7.50*</v>
          </cell>
          <cell r="C2254">
            <v>1</v>
          </cell>
        </row>
        <row r="2255">
          <cell r="A2255" t="str">
            <v>UEMPIT2007</v>
          </cell>
          <cell r="B2255" t="str">
            <v>7.20*</v>
          </cell>
          <cell r="C2255">
            <v>1</v>
          </cell>
        </row>
        <row r="2256">
          <cell r="A2256" t="str">
            <v>UEMPIT2008</v>
          </cell>
          <cell r="B2256" t="str">
            <v>7.00*</v>
          </cell>
          <cell r="C2256">
            <v>1</v>
          </cell>
        </row>
        <row r="2257">
          <cell r="A2257" t="str">
            <v>UEMPJP1996</v>
          </cell>
          <cell r="B2257">
            <v>11018</v>
          </cell>
          <cell r="C2257">
            <v>0</v>
          </cell>
        </row>
        <row r="2258">
          <cell r="A2258" t="str">
            <v>UEMPJP1997</v>
          </cell>
          <cell r="B2258">
            <v>14671</v>
          </cell>
          <cell r="C2258">
            <v>0</v>
          </cell>
        </row>
        <row r="2259">
          <cell r="A2259" t="str">
            <v>UEMPJP1998</v>
          </cell>
          <cell r="B2259">
            <v>38994</v>
          </cell>
          <cell r="C2259">
            <v>0</v>
          </cell>
        </row>
        <row r="2260">
          <cell r="A2260" t="str">
            <v>UEMPJP1999</v>
          </cell>
          <cell r="B2260">
            <v>25659</v>
          </cell>
          <cell r="C2260">
            <v>0</v>
          </cell>
        </row>
        <row r="2261">
          <cell r="A2261" t="str">
            <v>UEMPJP2000</v>
          </cell>
          <cell r="B2261">
            <v>25659</v>
          </cell>
          <cell r="C2261">
            <v>0</v>
          </cell>
        </row>
        <row r="2262">
          <cell r="A2262" t="str">
            <v>UEMPJP2001</v>
          </cell>
          <cell r="B2262" t="str">
            <v>5.00</v>
          </cell>
          <cell r="C2262">
            <v>0</v>
          </cell>
        </row>
        <row r="2263">
          <cell r="A2263" t="str">
            <v>UEMPJP2002</v>
          </cell>
          <cell r="B2263">
            <v>14732</v>
          </cell>
          <cell r="C2263">
            <v>0</v>
          </cell>
        </row>
        <row r="2264">
          <cell r="A2264" t="str">
            <v>UEMPJP2003</v>
          </cell>
          <cell r="B2264">
            <v>11079</v>
          </cell>
          <cell r="C2264">
            <v>0</v>
          </cell>
        </row>
        <row r="2265">
          <cell r="A2265" t="str">
            <v>UEMPJP2004</v>
          </cell>
          <cell r="B2265">
            <v>25659</v>
          </cell>
          <cell r="C2265">
            <v>0</v>
          </cell>
        </row>
        <row r="2266">
          <cell r="A2266" t="str">
            <v>UEMPJP2005</v>
          </cell>
          <cell r="B2266">
            <v>14702</v>
          </cell>
          <cell r="C2266">
            <v>0</v>
          </cell>
        </row>
        <row r="2267">
          <cell r="A2267" t="str">
            <v>UEMPJP2006</v>
          </cell>
          <cell r="B2267" t="str">
            <v>4.10*</v>
          </cell>
          <cell r="C2267">
            <v>1</v>
          </cell>
        </row>
        <row r="2268">
          <cell r="A2268" t="str">
            <v>UEMPJP2007</v>
          </cell>
          <cell r="B2268" t="str">
            <v>4.10*</v>
          </cell>
          <cell r="C2268">
            <v>1</v>
          </cell>
        </row>
        <row r="2269">
          <cell r="A2269" t="str">
            <v>UEMPJP2008</v>
          </cell>
          <cell r="B2269" t="str">
            <v>3.80*</v>
          </cell>
          <cell r="C2269">
            <v>1</v>
          </cell>
        </row>
        <row r="2270">
          <cell r="A2270" t="str">
            <v>UEMPNO1996</v>
          </cell>
          <cell r="B2270">
            <v>29312</v>
          </cell>
          <cell r="C2270">
            <v>0</v>
          </cell>
        </row>
        <row r="2271">
          <cell r="A2271" t="str">
            <v>UEMPNO1997</v>
          </cell>
          <cell r="B2271" t="str">
            <v>4.00</v>
          </cell>
          <cell r="C2271">
            <v>0</v>
          </cell>
        </row>
        <row r="2272">
          <cell r="A2272" t="str">
            <v>UEMPNO1998</v>
          </cell>
          <cell r="B2272">
            <v>43891</v>
          </cell>
          <cell r="C2272">
            <v>0</v>
          </cell>
        </row>
        <row r="2273">
          <cell r="A2273" t="str">
            <v>UEMPNO1999</v>
          </cell>
          <cell r="B2273">
            <v>43891</v>
          </cell>
          <cell r="C2273">
            <v>0</v>
          </cell>
        </row>
        <row r="2274">
          <cell r="A2274" t="str">
            <v>UEMPNO2000</v>
          </cell>
          <cell r="B2274">
            <v>14671</v>
          </cell>
          <cell r="C2274">
            <v>0</v>
          </cell>
        </row>
        <row r="2275">
          <cell r="A2275" t="str">
            <v>UEMPNO2001</v>
          </cell>
          <cell r="B2275">
            <v>18323</v>
          </cell>
          <cell r="C2275">
            <v>0</v>
          </cell>
        </row>
        <row r="2276">
          <cell r="A2276" t="str">
            <v>UEMPNO2002</v>
          </cell>
          <cell r="B2276">
            <v>32933</v>
          </cell>
          <cell r="C2276">
            <v>0</v>
          </cell>
        </row>
        <row r="2277">
          <cell r="A2277" t="str">
            <v>UEMPNO2003</v>
          </cell>
          <cell r="B2277">
            <v>18354</v>
          </cell>
          <cell r="C2277">
            <v>0</v>
          </cell>
        </row>
        <row r="2278">
          <cell r="A2278" t="str">
            <v>UEMPNO2004</v>
          </cell>
          <cell r="B2278">
            <v>18354</v>
          </cell>
          <cell r="C2278">
            <v>0</v>
          </cell>
        </row>
        <row r="2279">
          <cell r="A2279" t="str">
            <v>UEMPNO2005</v>
          </cell>
          <cell r="B2279">
            <v>22007</v>
          </cell>
          <cell r="C2279">
            <v>0</v>
          </cell>
        </row>
        <row r="2280">
          <cell r="A2280" t="str">
            <v>UEMPNO2006</v>
          </cell>
          <cell r="B2280" t="str">
            <v>3.50*</v>
          </cell>
          <cell r="C2280">
            <v>1</v>
          </cell>
        </row>
        <row r="2281">
          <cell r="A2281" t="str">
            <v>UEMPNO2007</v>
          </cell>
          <cell r="B2281" t="str">
            <v>3.00*</v>
          </cell>
          <cell r="C2281">
            <v>1</v>
          </cell>
        </row>
        <row r="2282">
          <cell r="A2282" t="str">
            <v>UEMPNO2008</v>
          </cell>
          <cell r="B2282" t="str">
            <v>3.30*</v>
          </cell>
          <cell r="C2282">
            <v>1</v>
          </cell>
        </row>
        <row r="2283">
          <cell r="A2283" t="str">
            <v>UEMPSE1996</v>
          </cell>
          <cell r="B2283">
            <v>38998</v>
          </cell>
          <cell r="C2283">
            <v>0</v>
          </cell>
        </row>
        <row r="2284">
          <cell r="A2284" t="str">
            <v>UEMPSE1997</v>
          </cell>
          <cell r="B2284">
            <v>11171</v>
          </cell>
          <cell r="C2284">
            <v>0</v>
          </cell>
        </row>
        <row r="2285">
          <cell r="A2285" t="str">
            <v>UEMPSE1998</v>
          </cell>
          <cell r="B2285">
            <v>25720</v>
          </cell>
          <cell r="C2285">
            <v>0</v>
          </cell>
        </row>
        <row r="2286">
          <cell r="A2286" t="str">
            <v>UEMPSE1999</v>
          </cell>
          <cell r="B2286">
            <v>22037</v>
          </cell>
          <cell r="C2286">
            <v>0</v>
          </cell>
        </row>
        <row r="2287">
          <cell r="A2287" t="str">
            <v>UEMPSE2000</v>
          </cell>
          <cell r="B2287">
            <v>29312</v>
          </cell>
          <cell r="C2287">
            <v>0</v>
          </cell>
        </row>
        <row r="2288">
          <cell r="A2288" t="str">
            <v>UEMPSE2001</v>
          </cell>
          <cell r="B2288">
            <v>32933</v>
          </cell>
          <cell r="C2288">
            <v>0</v>
          </cell>
        </row>
        <row r="2289">
          <cell r="A2289" t="str">
            <v>UEMPSE2002</v>
          </cell>
          <cell r="B2289" t="str">
            <v>4.00</v>
          </cell>
          <cell r="C2289">
            <v>0</v>
          </cell>
        </row>
        <row r="2290">
          <cell r="A2290" t="str">
            <v>UEMPSE2003</v>
          </cell>
          <cell r="B2290">
            <v>29312</v>
          </cell>
          <cell r="C2290">
            <v>0</v>
          </cell>
        </row>
        <row r="2291">
          <cell r="A2291" t="str">
            <v>UEMPSE2004</v>
          </cell>
          <cell r="B2291">
            <v>29342</v>
          </cell>
          <cell r="C2291">
            <v>0</v>
          </cell>
        </row>
        <row r="2292">
          <cell r="A2292" t="str">
            <v>UEMPSE2005</v>
          </cell>
          <cell r="B2292">
            <v>32994</v>
          </cell>
          <cell r="C2292">
            <v>0</v>
          </cell>
        </row>
        <row r="2293">
          <cell r="A2293" t="str">
            <v>UEMPSE2006</v>
          </cell>
          <cell r="B2293" t="str">
            <v>5.60*</v>
          </cell>
          <cell r="C2293">
            <v>1</v>
          </cell>
        </row>
        <row r="2294">
          <cell r="A2294" t="str">
            <v>UEMPSE2007</v>
          </cell>
          <cell r="B2294" t="str">
            <v>4.90*</v>
          </cell>
          <cell r="C2294">
            <v>1</v>
          </cell>
        </row>
        <row r="2295">
          <cell r="A2295" t="str">
            <v>UEMPSE2008</v>
          </cell>
          <cell r="B2295" t="str">
            <v>4.40*</v>
          </cell>
          <cell r="C2295">
            <v>1</v>
          </cell>
        </row>
        <row r="2296">
          <cell r="A2296" t="str">
            <v>UEMPSP1996</v>
          </cell>
          <cell r="B2296" t="str">
            <v>14.30</v>
          </cell>
          <cell r="C2296">
            <v>0</v>
          </cell>
        </row>
        <row r="2297">
          <cell r="A2297" t="str">
            <v>UEMPSP1997</v>
          </cell>
          <cell r="B2297" t="str">
            <v>20.80</v>
          </cell>
          <cell r="C2297">
            <v>0</v>
          </cell>
        </row>
        <row r="2298">
          <cell r="A2298" t="str">
            <v>UEMPSP1998</v>
          </cell>
          <cell r="B2298" t="str">
            <v>18.70</v>
          </cell>
          <cell r="C2298">
            <v>0</v>
          </cell>
        </row>
        <row r="2299">
          <cell r="A2299" t="str">
            <v>UEMPSP1999</v>
          </cell>
          <cell r="B2299" t="str">
            <v>15.60</v>
          </cell>
          <cell r="C2299">
            <v>0</v>
          </cell>
        </row>
        <row r="2300">
          <cell r="A2300" t="str">
            <v>UEMPSP2000</v>
          </cell>
          <cell r="B2300" t="str">
            <v>13.90</v>
          </cell>
          <cell r="C2300">
            <v>0</v>
          </cell>
        </row>
        <row r="2301">
          <cell r="A2301" t="str">
            <v>UEMPSP2001</v>
          </cell>
          <cell r="B2301">
            <v>22190</v>
          </cell>
          <cell r="C2301">
            <v>0</v>
          </cell>
        </row>
        <row r="2302">
          <cell r="A2302" t="str">
            <v>UEMPSP2002</v>
          </cell>
          <cell r="B2302">
            <v>18568</v>
          </cell>
          <cell r="C2302">
            <v>0</v>
          </cell>
        </row>
        <row r="2303">
          <cell r="A2303" t="str">
            <v>UEMPSP2003</v>
          </cell>
          <cell r="B2303">
            <v>18568</v>
          </cell>
          <cell r="C2303">
            <v>0</v>
          </cell>
        </row>
        <row r="2304">
          <cell r="A2304" t="str">
            <v>UEMPSP2004</v>
          </cell>
          <cell r="B2304" t="str">
            <v>11.00</v>
          </cell>
          <cell r="C2304">
            <v>0</v>
          </cell>
        </row>
        <row r="2305">
          <cell r="A2305" t="str">
            <v>UEMPSP2005</v>
          </cell>
          <cell r="B2305" t="str">
            <v>9.10*</v>
          </cell>
          <cell r="C2305">
            <v>1</v>
          </cell>
        </row>
        <row r="2306">
          <cell r="A2306" t="str">
            <v>UEMPSP2006</v>
          </cell>
          <cell r="B2306" t="str">
            <v>8.30*</v>
          </cell>
          <cell r="C2306">
            <v>1</v>
          </cell>
        </row>
        <row r="2307">
          <cell r="A2307" t="str">
            <v>UEMPSP2007</v>
          </cell>
          <cell r="B2307" t="str">
            <v>7.90*</v>
          </cell>
          <cell r="C2307">
            <v>1</v>
          </cell>
        </row>
        <row r="2308">
          <cell r="A2308" t="str">
            <v>UEMPSP2008</v>
          </cell>
          <cell r="B2308" t="str">
            <v>7.50*</v>
          </cell>
          <cell r="C2308">
            <v>1</v>
          </cell>
        </row>
        <row r="2309">
          <cell r="A2309" t="str">
            <v>UEMPUK1996</v>
          </cell>
          <cell r="B2309">
            <v>11140</v>
          </cell>
          <cell r="C2309">
            <v>0</v>
          </cell>
        </row>
        <row r="2310">
          <cell r="A2310" t="str">
            <v>UEMPUK1997</v>
          </cell>
          <cell r="B2310">
            <v>18384</v>
          </cell>
          <cell r="C2310">
            <v>0</v>
          </cell>
        </row>
        <row r="2311">
          <cell r="A2311" t="str">
            <v>UEMPUK1998</v>
          </cell>
          <cell r="B2311">
            <v>25659</v>
          </cell>
          <cell r="C2311">
            <v>0</v>
          </cell>
        </row>
        <row r="2312">
          <cell r="A2312" t="str">
            <v>UEMPUK1999</v>
          </cell>
          <cell r="B2312" t="str">
            <v>6.20*</v>
          </cell>
          <cell r="C2312">
            <v>1</v>
          </cell>
        </row>
        <row r="2313">
          <cell r="A2313" t="str">
            <v>UEMPUK2000</v>
          </cell>
          <cell r="B2313" t="str">
            <v>6.90*</v>
          </cell>
          <cell r="C2313">
            <v>1</v>
          </cell>
        </row>
        <row r="2314">
          <cell r="A2314" t="str">
            <v>UEMPUK2001</v>
          </cell>
          <cell r="B2314" t="str">
            <v>7.20*</v>
          </cell>
          <cell r="C2314">
            <v>1</v>
          </cell>
        </row>
        <row r="2315">
          <cell r="A2315" t="str">
            <v>UEMPUS1996</v>
          </cell>
          <cell r="B2315">
            <v>14732</v>
          </cell>
          <cell r="C2315">
            <v>0</v>
          </cell>
        </row>
        <row r="2316">
          <cell r="A2316" t="str">
            <v>UEMPUS1997</v>
          </cell>
          <cell r="B2316">
            <v>32964</v>
          </cell>
          <cell r="C2316">
            <v>0</v>
          </cell>
        </row>
        <row r="2317">
          <cell r="A2317" t="str">
            <v>UEMPUS1998</v>
          </cell>
          <cell r="B2317">
            <v>18354</v>
          </cell>
          <cell r="C2317">
            <v>0</v>
          </cell>
        </row>
        <row r="2318">
          <cell r="A2318" t="str">
            <v>UEMPUS1999</v>
          </cell>
          <cell r="B2318">
            <v>43922</v>
          </cell>
          <cell r="C2318">
            <v>0</v>
          </cell>
        </row>
        <row r="2319">
          <cell r="A2319" t="str">
            <v>UEMPUS2000</v>
          </cell>
          <cell r="B2319" t="str">
            <v>4.00</v>
          </cell>
          <cell r="C2319">
            <v>0</v>
          </cell>
        </row>
        <row r="2320">
          <cell r="A2320" t="str">
            <v>UEMPUS2001</v>
          </cell>
          <cell r="B2320">
            <v>25659</v>
          </cell>
          <cell r="C2320">
            <v>0</v>
          </cell>
        </row>
        <row r="2321">
          <cell r="A2321" t="str">
            <v>UEMPUS2002</v>
          </cell>
          <cell r="B2321">
            <v>29342</v>
          </cell>
          <cell r="C2321">
            <v>0</v>
          </cell>
        </row>
        <row r="2322">
          <cell r="A2322" t="str">
            <v>UEMPUS2003</v>
          </cell>
          <cell r="B2322" t="str">
            <v>6.00</v>
          </cell>
          <cell r="C2322">
            <v>0</v>
          </cell>
        </row>
        <row r="2323">
          <cell r="A2323" t="str">
            <v>UEMPUS2004</v>
          </cell>
          <cell r="B2323">
            <v>18384</v>
          </cell>
          <cell r="C2323">
            <v>0</v>
          </cell>
        </row>
        <row r="2324">
          <cell r="A2324" t="str">
            <v>UEMPUS2005</v>
          </cell>
          <cell r="B2324">
            <v>38995</v>
          </cell>
          <cell r="C2324">
            <v>0</v>
          </cell>
        </row>
        <row r="2325">
          <cell r="A2325" t="str">
            <v>UEMPUS2006</v>
          </cell>
          <cell r="B2325" t="str">
            <v>4.70*</v>
          </cell>
          <cell r="C2325">
            <v>1</v>
          </cell>
        </row>
        <row r="2326">
          <cell r="A2326" t="str">
            <v>UEMPUS2007</v>
          </cell>
          <cell r="B2326" t="str">
            <v>5.00*</v>
          </cell>
          <cell r="C2326">
            <v>1</v>
          </cell>
        </row>
        <row r="2327">
          <cell r="A2327" t="str">
            <v>UEMPUS2008</v>
          </cell>
          <cell r="B2327" t="str">
            <v>5.30*</v>
          </cell>
          <cell r="C2327">
            <v>1</v>
          </cell>
        </row>
        <row r="2328">
          <cell r="A2328" t="str">
            <v>USDXEU1998</v>
          </cell>
          <cell r="B2328" t="str">
            <v>0.89</v>
          </cell>
          <cell r="C2328">
            <v>0</v>
          </cell>
        </row>
        <row r="2329">
          <cell r="A2329" t="str">
            <v>USDXEU1999</v>
          </cell>
          <cell r="B2329" t="str">
            <v>0.88</v>
          </cell>
          <cell r="C2329">
            <v>0</v>
          </cell>
        </row>
        <row r="2330">
          <cell r="A2330" t="str">
            <v>USDXEU2000</v>
          </cell>
          <cell r="B2330" t="str">
            <v>0.98</v>
          </cell>
          <cell r="C2330">
            <v>0</v>
          </cell>
        </row>
        <row r="2331">
          <cell r="A2331" t="str">
            <v>USDXEU2001</v>
          </cell>
          <cell r="B2331">
            <v>46023</v>
          </cell>
          <cell r="C2331">
            <v>0</v>
          </cell>
        </row>
        <row r="2332">
          <cell r="A2332" t="str">
            <v>USDXEU2002</v>
          </cell>
          <cell r="B2332" t="str">
            <v>1.00*</v>
          </cell>
          <cell r="C2332">
            <v>1</v>
          </cell>
        </row>
        <row r="2333">
          <cell r="A2333" t="str">
            <v>USDXEU2003</v>
          </cell>
          <cell r="B2333" t="str">
            <v>1.20*</v>
          </cell>
          <cell r="C2333">
            <v>1</v>
          </cell>
        </row>
        <row r="2334">
          <cell r="A2334" t="str">
            <v>USDXEU2004</v>
          </cell>
          <cell r="B2334" t="str">
            <v>1.25*</v>
          </cell>
          <cell r="C2334">
            <v>1</v>
          </cell>
        </row>
        <row r="2335">
          <cell r="A2335" t="str">
            <v>USDXEU2005</v>
          </cell>
          <cell r="B2335" t="str">
            <v>1.25*</v>
          </cell>
          <cell r="C2335">
            <v>1</v>
          </cell>
        </row>
        <row r="2336">
          <cell r="A2336" t="str">
            <v>USDXEU2006</v>
          </cell>
          <cell r="B2336" t="str">
            <v>1.25*</v>
          </cell>
          <cell r="C2336">
            <v>1</v>
          </cell>
        </row>
        <row r="2337">
          <cell r="A2337" t="str">
            <v>USDXEU2007</v>
          </cell>
          <cell r="B2337" t="str">
            <v>1.35*</v>
          </cell>
          <cell r="C2337">
            <v>1</v>
          </cell>
        </row>
        <row r="2338">
          <cell r="A2338" t="str">
            <v>USDXEU2008</v>
          </cell>
          <cell r="B2338" t="str">
            <v>1.40*</v>
          </cell>
          <cell r="C2338">
            <v>1</v>
          </cell>
        </row>
        <row r="2339">
          <cell r="A2339" t="str">
            <v>USDXJP1998</v>
          </cell>
          <cell r="B2339" t="str">
            <v>123.14</v>
          </cell>
          <cell r="C2339">
            <v>0</v>
          </cell>
        </row>
        <row r="2340">
          <cell r="A2340" t="str">
            <v>USDXJP1999</v>
          </cell>
          <cell r="B2340" t="str">
            <v>131.00</v>
          </cell>
          <cell r="C2340">
            <v>0</v>
          </cell>
        </row>
        <row r="2341">
          <cell r="A2341" t="str">
            <v>USDXJP2000</v>
          </cell>
          <cell r="B2341" t="str">
            <v>122.00</v>
          </cell>
          <cell r="C2341">
            <v>0</v>
          </cell>
        </row>
        <row r="2342">
          <cell r="A2342" t="str">
            <v>USDXJP2001</v>
          </cell>
          <cell r="B2342" t="str">
            <v>118.00</v>
          </cell>
          <cell r="C2342">
            <v>0</v>
          </cell>
        </row>
        <row r="2343">
          <cell r="A2343" t="str">
            <v>USDXJP2002</v>
          </cell>
          <cell r="B2343" t="str">
            <v>120.00*</v>
          </cell>
          <cell r="C2343">
            <v>1</v>
          </cell>
        </row>
        <row r="2344">
          <cell r="A2344" t="str">
            <v>USDXJP2003</v>
          </cell>
          <cell r="B2344" t="str">
            <v>105.00*</v>
          </cell>
          <cell r="C2344">
            <v>1</v>
          </cell>
        </row>
        <row r="2345">
          <cell r="A2345" t="str">
            <v>USDXJP2004</v>
          </cell>
          <cell r="B2345" t="str">
            <v>105.00*</v>
          </cell>
          <cell r="C2345">
            <v>1</v>
          </cell>
        </row>
        <row r="2346">
          <cell r="A2346" t="str">
            <v>USDXJP2005</v>
          </cell>
          <cell r="B2346" t="str">
            <v>105.00*</v>
          </cell>
          <cell r="C2346">
            <v>1</v>
          </cell>
        </row>
        <row r="2347">
          <cell r="A2347" t="str">
            <v>USDXJP2006</v>
          </cell>
          <cell r="B2347" t="str">
            <v>115.00*</v>
          </cell>
          <cell r="C2347">
            <v>1</v>
          </cell>
        </row>
        <row r="2348">
          <cell r="A2348" t="str">
            <v>USDXJP2007</v>
          </cell>
          <cell r="B2348" t="str">
            <v>100.00*</v>
          </cell>
          <cell r="C2348">
            <v>1</v>
          </cell>
        </row>
        <row r="2349">
          <cell r="A2349" t="str">
            <v>USDXJP2008</v>
          </cell>
          <cell r="B2349" t="str">
            <v>85.00*</v>
          </cell>
          <cell r="C2349">
            <v>1</v>
          </cell>
        </row>
        <row r="2350">
          <cell r="A2350" t="str">
            <v>WAGEDE1996</v>
          </cell>
          <cell r="B2350">
            <v>22007</v>
          </cell>
          <cell r="C2350">
            <v>0</v>
          </cell>
        </row>
        <row r="2351">
          <cell r="A2351" t="str">
            <v>WAGEDE1997</v>
          </cell>
          <cell r="B2351" t="str">
            <v>-0.20</v>
          </cell>
          <cell r="C2351">
            <v>0</v>
          </cell>
        </row>
        <row r="2352">
          <cell r="A2352" t="str">
            <v>WAGEDE1998</v>
          </cell>
          <cell r="B2352">
            <v>38992</v>
          </cell>
          <cell r="C2352">
            <v>0</v>
          </cell>
        </row>
        <row r="2353">
          <cell r="A2353" t="str">
            <v>WAGEDE1999</v>
          </cell>
          <cell r="B2353">
            <v>25600</v>
          </cell>
          <cell r="C2353">
            <v>0</v>
          </cell>
        </row>
        <row r="2354">
          <cell r="A2354" t="str">
            <v>WAGEDE2000</v>
          </cell>
          <cell r="B2354">
            <v>32905</v>
          </cell>
          <cell r="C2354">
            <v>0</v>
          </cell>
        </row>
        <row r="2355">
          <cell r="A2355" t="str">
            <v>WAGEDE2001</v>
          </cell>
          <cell r="B2355">
            <v>11018</v>
          </cell>
          <cell r="C2355">
            <v>0</v>
          </cell>
        </row>
        <row r="2356">
          <cell r="A2356" t="str">
            <v>WAGEDE2002</v>
          </cell>
          <cell r="B2356">
            <v>38993</v>
          </cell>
          <cell r="C2356">
            <v>0</v>
          </cell>
        </row>
        <row r="2357">
          <cell r="A2357" t="str">
            <v>WAGEDE2003</v>
          </cell>
          <cell r="B2357">
            <v>14611</v>
          </cell>
          <cell r="C2357">
            <v>0</v>
          </cell>
        </row>
        <row r="2358">
          <cell r="A2358" t="str">
            <v>WAGEDE2004</v>
          </cell>
          <cell r="B2358">
            <v>32874</v>
          </cell>
          <cell r="C2358">
            <v>0</v>
          </cell>
        </row>
        <row r="2359">
          <cell r="A2359" t="str">
            <v>WAGEDE2005</v>
          </cell>
          <cell r="B2359" t="str">
            <v>1.20*</v>
          </cell>
          <cell r="C2359">
            <v>1</v>
          </cell>
        </row>
        <row r="2360">
          <cell r="A2360" t="str">
            <v>WAGEDE2006</v>
          </cell>
          <cell r="B2360" t="str">
            <v>2.40*</v>
          </cell>
          <cell r="C2360">
            <v>1</v>
          </cell>
        </row>
        <row r="2361">
          <cell r="A2361" t="str">
            <v>WAGEDE2007</v>
          </cell>
          <cell r="B2361" t="str">
            <v>2.50*</v>
          </cell>
          <cell r="C2361">
            <v>1</v>
          </cell>
        </row>
        <row r="2362">
          <cell r="A2362" t="str">
            <v>WAGEDE2008</v>
          </cell>
          <cell r="B2362" t="str">
            <v>2.80*</v>
          </cell>
          <cell r="C2362">
            <v>1</v>
          </cell>
        </row>
        <row r="2363">
          <cell r="A2363" t="str">
            <v>WAGEDK1996</v>
          </cell>
          <cell r="B2363">
            <v>29281</v>
          </cell>
          <cell r="C2363">
            <v>0</v>
          </cell>
        </row>
        <row r="2364">
          <cell r="A2364" t="str">
            <v>WAGEDK1997</v>
          </cell>
          <cell r="B2364">
            <v>32933</v>
          </cell>
          <cell r="C2364">
            <v>0</v>
          </cell>
        </row>
        <row r="2365">
          <cell r="A2365" t="str">
            <v>WAGEDK1998</v>
          </cell>
          <cell r="B2365">
            <v>11049</v>
          </cell>
          <cell r="C2365">
            <v>0</v>
          </cell>
        </row>
        <row r="2366">
          <cell r="A2366" t="str">
            <v>WAGEDK1999</v>
          </cell>
          <cell r="B2366">
            <v>43922</v>
          </cell>
          <cell r="C2366">
            <v>0</v>
          </cell>
        </row>
        <row r="2367">
          <cell r="A2367" t="str">
            <v>WAGEDK2000</v>
          </cell>
          <cell r="B2367">
            <v>21976</v>
          </cell>
          <cell r="C2367">
            <v>0</v>
          </cell>
        </row>
        <row r="2368">
          <cell r="A2368" t="str">
            <v>WAGEDK2001</v>
          </cell>
          <cell r="B2368">
            <v>43922</v>
          </cell>
          <cell r="C2368">
            <v>0</v>
          </cell>
        </row>
        <row r="2369">
          <cell r="A2369" t="str">
            <v>WAGEDK2002</v>
          </cell>
          <cell r="B2369">
            <v>32933</v>
          </cell>
          <cell r="C2369">
            <v>0</v>
          </cell>
        </row>
        <row r="2370">
          <cell r="A2370" t="str">
            <v>WAGEDK2003</v>
          </cell>
          <cell r="B2370">
            <v>25628</v>
          </cell>
          <cell r="C2370">
            <v>0</v>
          </cell>
        </row>
        <row r="2371">
          <cell r="A2371" t="str">
            <v>WAGEDK2004</v>
          </cell>
          <cell r="B2371">
            <v>38993</v>
          </cell>
          <cell r="C2371">
            <v>0</v>
          </cell>
        </row>
        <row r="2372">
          <cell r="A2372" t="str">
            <v>WAGEDK2005</v>
          </cell>
          <cell r="B2372">
            <v>32905</v>
          </cell>
          <cell r="C2372">
            <v>0</v>
          </cell>
        </row>
        <row r="2373">
          <cell r="A2373" t="str">
            <v>WAGEDK2006</v>
          </cell>
          <cell r="B2373" t="str">
            <v>3.10*</v>
          </cell>
          <cell r="C2373">
            <v>1</v>
          </cell>
        </row>
        <row r="2374">
          <cell r="A2374" t="str">
            <v>WAGEDK2007</v>
          </cell>
          <cell r="B2374" t="str">
            <v>3.90*</v>
          </cell>
          <cell r="C2374">
            <v>1</v>
          </cell>
        </row>
        <row r="2375">
          <cell r="A2375" t="str">
            <v>WAGEDK2008</v>
          </cell>
          <cell r="B2375" t="str">
            <v>4.00*</v>
          </cell>
          <cell r="C2375">
            <v>1</v>
          </cell>
        </row>
        <row r="2376">
          <cell r="A2376" t="str">
            <v>WAGEEU111996</v>
          </cell>
          <cell r="B2376">
            <v>11018</v>
          </cell>
          <cell r="C2376">
            <v>0</v>
          </cell>
        </row>
        <row r="2377">
          <cell r="A2377" t="str">
            <v>WAGEEU111997</v>
          </cell>
          <cell r="B2377">
            <v>18295</v>
          </cell>
          <cell r="C2377">
            <v>0</v>
          </cell>
        </row>
        <row r="2378">
          <cell r="A2378" t="str">
            <v>WAGEEU111998</v>
          </cell>
          <cell r="B2378">
            <v>38991</v>
          </cell>
          <cell r="C2378">
            <v>0</v>
          </cell>
        </row>
        <row r="2379">
          <cell r="A2379" t="str">
            <v>WAGEEU111999</v>
          </cell>
          <cell r="B2379" t="str">
            <v>2.00</v>
          </cell>
          <cell r="C2379">
            <v>0</v>
          </cell>
        </row>
        <row r="2380">
          <cell r="A2380" t="str">
            <v>WAGEEU112000</v>
          </cell>
          <cell r="B2380">
            <v>18295</v>
          </cell>
          <cell r="C2380">
            <v>0</v>
          </cell>
        </row>
        <row r="2381">
          <cell r="A2381" t="str">
            <v>WAGEEU112001</v>
          </cell>
          <cell r="B2381">
            <v>21947</v>
          </cell>
          <cell r="C2381">
            <v>0</v>
          </cell>
        </row>
        <row r="2382">
          <cell r="A2382" t="str">
            <v>WAGEEU112002</v>
          </cell>
          <cell r="B2382">
            <v>21947</v>
          </cell>
          <cell r="C2382">
            <v>0</v>
          </cell>
        </row>
        <row r="2383">
          <cell r="A2383" t="str">
            <v>WAGEEU112003</v>
          </cell>
          <cell r="B2383" t="str">
            <v>2.00</v>
          </cell>
          <cell r="C2383">
            <v>0</v>
          </cell>
        </row>
        <row r="2384">
          <cell r="A2384" t="str">
            <v>WAGEEU112004</v>
          </cell>
          <cell r="B2384">
            <v>38992</v>
          </cell>
          <cell r="C2384">
            <v>0</v>
          </cell>
        </row>
        <row r="2385">
          <cell r="A2385" t="str">
            <v>WAGEEU112005</v>
          </cell>
          <cell r="B2385">
            <v>21916</v>
          </cell>
          <cell r="C2385">
            <v>0</v>
          </cell>
        </row>
        <row r="2386">
          <cell r="A2386" t="str">
            <v>WAGEEU112006</v>
          </cell>
          <cell r="B2386" t="str">
            <v>2.30*</v>
          </cell>
          <cell r="C2386">
            <v>1</v>
          </cell>
        </row>
        <row r="2387">
          <cell r="A2387" t="str">
            <v>WAGEEU112007</v>
          </cell>
          <cell r="B2387" t="str">
            <v>2.40*</v>
          </cell>
          <cell r="C2387">
            <v>1</v>
          </cell>
        </row>
        <row r="2388">
          <cell r="A2388" t="str">
            <v>WAGEEU112008</v>
          </cell>
          <cell r="B2388" t="str">
            <v>2.80*</v>
          </cell>
          <cell r="C2388">
            <v>1</v>
          </cell>
        </row>
        <row r="2389">
          <cell r="A2389" t="str">
            <v>WAGEFI1996</v>
          </cell>
          <cell r="B2389">
            <v>29281</v>
          </cell>
          <cell r="C2389">
            <v>0</v>
          </cell>
        </row>
        <row r="2390">
          <cell r="A2390" t="str">
            <v>WAGEFI1997</v>
          </cell>
          <cell r="B2390">
            <v>29252</v>
          </cell>
          <cell r="C2390">
            <v>0</v>
          </cell>
        </row>
        <row r="2391">
          <cell r="A2391" t="str">
            <v>WAGEFI1998</v>
          </cell>
          <cell r="B2391">
            <v>21976</v>
          </cell>
          <cell r="C2391">
            <v>0</v>
          </cell>
        </row>
        <row r="2392">
          <cell r="A2392" t="str">
            <v>WAGEFI1999</v>
          </cell>
          <cell r="B2392">
            <v>43891</v>
          </cell>
          <cell r="C2392">
            <v>0</v>
          </cell>
        </row>
        <row r="2393">
          <cell r="A2393" t="str">
            <v>WAGEFI2000</v>
          </cell>
          <cell r="B2393">
            <v>18354</v>
          </cell>
          <cell r="C2393">
            <v>0</v>
          </cell>
        </row>
        <row r="2394">
          <cell r="A2394" t="str">
            <v>WAGEFI2001</v>
          </cell>
          <cell r="B2394">
            <v>29312</v>
          </cell>
          <cell r="C2394">
            <v>0</v>
          </cell>
        </row>
        <row r="2395">
          <cell r="A2395" t="str">
            <v>WAGEFI2002</v>
          </cell>
          <cell r="B2395">
            <v>29281</v>
          </cell>
          <cell r="C2395">
            <v>0</v>
          </cell>
        </row>
        <row r="2396">
          <cell r="A2396" t="str">
            <v>WAGEFI2003</v>
          </cell>
          <cell r="B2396">
            <v>11049</v>
          </cell>
          <cell r="C2396">
            <v>0</v>
          </cell>
        </row>
        <row r="2397">
          <cell r="A2397" t="str">
            <v>WAGEFI2004</v>
          </cell>
          <cell r="B2397">
            <v>38994</v>
          </cell>
          <cell r="C2397">
            <v>0</v>
          </cell>
        </row>
        <row r="2398">
          <cell r="A2398" t="str">
            <v>WAGEFI2005</v>
          </cell>
          <cell r="B2398" t="str">
            <v>4.00</v>
          </cell>
          <cell r="C2398">
            <v>0</v>
          </cell>
        </row>
        <row r="2399">
          <cell r="A2399" t="str">
            <v>WAGEFI2006</v>
          </cell>
          <cell r="B2399" t="str">
            <v>3.00*</v>
          </cell>
          <cell r="C2399">
            <v>1</v>
          </cell>
        </row>
        <row r="2400">
          <cell r="A2400" t="str">
            <v>WAGEFI2007</v>
          </cell>
          <cell r="B2400" t="str">
            <v>3.60*</v>
          </cell>
          <cell r="C2400">
            <v>1</v>
          </cell>
        </row>
        <row r="2401">
          <cell r="A2401" t="str">
            <v>WAGEFI2008</v>
          </cell>
          <cell r="B2401" t="str">
            <v>4.00*</v>
          </cell>
          <cell r="C2401">
            <v>1</v>
          </cell>
        </row>
        <row r="2402">
          <cell r="A2402" t="str">
            <v>WAGEFR1996</v>
          </cell>
          <cell r="B2402">
            <v>43862</v>
          </cell>
          <cell r="C2402">
            <v>0</v>
          </cell>
        </row>
        <row r="2403">
          <cell r="A2403" t="str">
            <v>WAGEFR1997</v>
          </cell>
          <cell r="B2403">
            <v>38992</v>
          </cell>
          <cell r="C2403">
            <v>0</v>
          </cell>
        </row>
        <row r="2404">
          <cell r="A2404" t="str">
            <v>WAGEFR1998</v>
          </cell>
          <cell r="B2404">
            <v>29221</v>
          </cell>
          <cell r="C2404">
            <v>0</v>
          </cell>
        </row>
        <row r="2405">
          <cell r="A2405" t="str">
            <v>WAGEFR1999</v>
          </cell>
          <cell r="B2405">
            <v>21916</v>
          </cell>
          <cell r="C2405">
            <v>0</v>
          </cell>
        </row>
        <row r="2406">
          <cell r="A2406" t="str">
            <v>WAGEFR2000</v>
          </cell>
          <cell r="B2406">
            <v>29221</v>
          </cell>
          <cell r="C2406">
            <v>0</v>
          </cell>
        </row>
        <row r="2407">
          <cell r="A2407" t="str">
            <v>WAGEFR2001</v>
          </cell>
          <cell r="B2407">
            <v>18295</v>
          </cell>
          <cell r="C2407">
            <v>0</v>
          </cell>
        </row>
        <row r="2408">
          <cell r="A2408" t="str">
            <v>WAGEFR2002</v>
          </cell>
          <cell r="B2408">
            <v>18295</v>
          </cell>
          <cell r="C2408">
            <v>0</v>
          </cell>
        </row>
        <row r="2409">
          <cell r="A2409" t="str">
            <v>WAGEFR2003</v>
          </cell>
          <cell r="B2409">
            <v>14642</v>
          </cell>
          <cell r="C2409">
            <v>0</v>
          </cell>
        </row>
        <row r="2410">
          <cell r="A2410" t="str">
            <v>WAGEFR2004</v>
          </cell>
          <cell r="B2410">
            <v>18295</v>
          </cell>
          <cell r="C2410">
            <v>0</v>
          </cell>
        </row>
        <row r="2411">
          <cell r="A2411" t="str">
            <v>WAGEFR2005</v>
          </cell>
          <cell r="B2411" t="str">
            <v>2.80*</v>
          </cell>
          <cell r="C2411">
            <v>1</v>
          </cell>
        </row>
        <row r="2412">
          <cell r="A2412" t="str">
            <v>WAGEFR2006</v>
          </cell>
          <cell r="B2412" t="str">
            <v>2.40*</v>
          </cell>
          <cell r="C2412">
            <v>1</v>
          </cell>
        </row>
        <row r="2413">
          <cell r="A2413" t="str">
            <v>WAGEFR2007</v>
          </cell>
          <cell r="B2413" t="str">
            <v>2.50*</v>
          </cell>
          <cell r="C2413">
            <v>1</v>
          </cell>
        </row>
        <row r="2414">
          <cell r="A2414" t="str">
            <v>WAGEFR2008</v>
          </cell>
          <cell r="B2414" t="str">
            <v>2.80*</v>
          </cell>
          <cell r="C2414">
            <v>1</v>
          </cell>
        </row>
        <row r="2415">
          <cell r="A2415" t="str">
            <v>WAGEIT1996</v>
          </cell>
          <cell r="B2415">
            <v>38994</v>
          </cell>
          <cell r="C2415">
            <v>0</v>
          </cell>
        </row>
        <row r="2416">
          <cell r="A2416" t="str">
            <v>WAGEIT1997</v>
          </cell>
          <cell r="B2416">
            <v>21976</v>
          </cell>
          <cell r="C2416">
            <v>0</v>
          </cell>
        </row>
        <row r="2417">
          <cell r="A2417" t="str">
            <v>WAGEIT1998</v>
          </cell>
          <cell r="B2417">
            <v>29252</v>
          </cell>
          <cell r="C2417">
            <v>0</v>
          </cell>
        </row>
        <row r="2418">
          <cell r="A2418" t="str">
            <v>WAGEIT1999</v>
          </cell>
          <cell r="B2418">
            <v>10990</v>
          </cell>
          <cell r="C2418">
            <v>0</v>
          </cell>
        </row>
        <row r="2419">
          <cell r="A2419" t="str">
            <v>WAGEIT2000</v>
          </cell>
          <cell r="B2419">
            <v>38992</v>
          </cell>
          <cell r="C2419">
            <v>0</v>
          </cell>
        </row>
        <row r="2420">
          <cell r="A2420" t="str">
            <v>WAGEIT2001</v>
          </cell>
          <cell r="B2420">
            <v>32874</v>
          </cell>
          <cell r="C2420">
            <v>0</v>
          </cell>
        </row>
        <row r="2421">
          <cell r="A2421" t="str">
            <v>WAGEIT2002</v>
          </cell>
          <cell r="B2421">
            <v>25600</v>
          </cell>
          <cell r="C2421">
            <v>0</v>
          </cell>
        </row>
        <row r="2422">
          <cell r="A2422" t="str">
            <v>WAGEIT2003</v>
          </cell>
          <cell r="B2422">
            <v>21947</v>
          </cell>
          <cell r="C2422">
            <v>0</v>
          </cell>
        </row>
        <row r="2423">
          <cell r="A2423" t="str">
            <v>WAGEIT2004</v>
          </cell>
          <cell r="B2423">
            <v>32905</v>
          </cell>
          <cell r="C2423">
            <v>0</v>
          </cell>
        </row>
        <row r="2424">
          <cell r="A2424" t="str">
            <v>WAGEIT2005</v>
          </cell>
          <cell r="B2424" t="str">
            <v>2.70*</v>
          </cell>
          <cell r="C2424">
            <v>1</v>
          </cell>
        </row>
        <row r="2425">
          <cell r="A2425" t="str">
            <v>WAGEIT2006</v>
          </cell>
          <cell r="B2425" t="str">
            <v>2.40*</v>
          </cell>
          <cell r="C2425">
            <v>1</v>
          </cell>
        </row>
        <row r="2426">
          <cell r="A2426" t="str">
            <v>WAGEIT2007</v>
          </cell>
          <cell r="B2426" t="str">
            <v>2.70*</v>
          </cell>
          <cell r="C2426">
            <v>1</v>
          </cell>
        </row>
        <row r="2427">
          <cell r="A2427" t="str">
            <v>WAGEIT2008</v>
          </cell>
          <cell r="B2427" t="str">
            <v>3.00*</v>
          </cell>
          <cell r="C2427">
            <v>1</v>
          </cell>
        </row>
        <row r="2428">
          <cell r="A2428" t="str">
            <v>WAGEJP1996</v>
          </cell>
          <cell r="B2428" t="str">
            <v>-1.30</v>
          </cell>
          <cell r="C2428">
            <v>0</v>
          </cell>
        </row>
        <row r="2429">
          <cell r="A2429" t="str">
            <v>WAGEJP1997</v>
          </cell>
          <cell r="B2429" t="str">
            <v>-3.10</v>
          </cell>
          <cell r="C2429">
            <v>0</v>
          </cell>
        </row>
        <row r="2430">
          <cell r="A2430" t="str">
            <v>WAGEJP1998</v>
          </cell>
          <cell r="B2430">
            <v>11079</v>
          </cell>
          <cell r="C2430">
            <v>0</v>
          </cell>
        </row>
        <row r="2431">
          <cell r="A2431" t="str">
            <v>WAGEJP1999</v>
          </cell>
          <cell r="B2431" t="str">
            <v>-3.00</v>
          </cell>
          <cell r="C2431">
            <v>0</v>
          </cell>
        </row>
        <row r="2432">
          <cell r="A2432" t="str">
            <v>WAGEJP2000</v>
          </cell>
          <cell r="B2432" t="str">
            <v>-6.10</v>
          </cell>
          <cell r="C2432">
            <v>0</v>
          </cell>
        </row>
        <row r="2433">
          <cell r="A2433" t="str">
            <v>WAGEJP2001</v>
          </cell>
          <cell r="B2433">
            <v>43922</v>
          </cell>
          <cell r="C2433">
            <v>0</v>
          </cell>
        </row>
        <row r="2434">
          <cell r="A2434" t="str">
            <v>WAGEJP2002</v>
          </cell>
          <cell r="B2434" t="str">
            <v>-3.10</v>
          </cell>
          <cell r="C2434">
            <v>0</v>
          </cell>
        </row>
        <row r="2435">
          <cell r="A2435" t="str">
            <v>WAGEJP2003</v>
          </cell>
          <cell r="B2435" t="str">
            <v>-3.90</v>
          </cell>
          <cell r="C2435">
            <v>0</v>
          </cell>
        </row>
        <row r="2436">
          <cell r="A2436" t="str">
            <v>WAGEJP2004</v>
          </cell>
          <cell r="B2436" t="str">
            <v>-4.80</v>
          </cell>
          <cell r="C2436">
            <v>0</v>
          </cell>
        </row>
        <row r="2437">
          <cell r="A2437" t="str">
            <v>WAGEJP2005</v>
          </cell>
          <cell r="B2437" t="str">
            <v>-0.80</v>
          </cell>
          <cell r="C2437">
            <v>0</v>
          </cell>
        </row>
        <row r="2438">
          <cell r="A2438" t="str">
            <v>WAGEJP2006</v>
          </cell>
          <cell r="B2438" t="str">
            <v>-0.80*</v>
          </cell>
          <cell r="C2438">
            <v>1</v>
          </cell>
        </row>
        <row r="2439">
          <cell r="A2439" t="str">
            <v>WAGEJP2007</v>
          </cell>
          <cell r="B2439" t="str">
            <v>2.90*</v>
          </cell>
          <cell r="C2439">
            <v>1</v>
          </cell>
        </row>
        <row r="2440">
          <cell r="A2440" t="str">
            <v>WAGEJP2008</v>
          </cell>
          <cell r="B2440" t="str">
            <v>3.10*</v>
          </cell>
          <cell r="C2440">
            <v>1</v>
          </cell>
        </row>
        <row r="2441">
          <cell r="A2441" t="str">
            <v>WAGENO1996</v>
          </cell>
          <cell r="B2441">
            <v>14702</v>
          </cell>
          <cell r="C2441">
            <v>0</v>
          </cell>
        </row>
        <row r="2442">
          <cell r="A2442" t="str">
            <v>WAGENO1997</v>
          </cell>
          <cell r="B2442">
            <v>11049</v>
          </cell>
          <cell r="C2442">
            <v>0</v>
          </cell>
        </row>
        <row r="2443">
          <cell r="A2443" t="str">
            <v>WAGENO1998</v>
          </cell>
          <cell r="B2443">
            <v>43983</v>
          </cell>
          <cell r="C2443">
            <v>0</v>
          </cell>
        </row>
        <row r="2444">
          <cell r="A2444" t="str">
            <v>WAGENO1999</v>
          </cell>
          <cell r="B2444">
            <v>38995</v>
          </cell>
          <cell r="C2444">
            <v>0</v>
          </cell>
        </row>
        <row r="2445">
          <cell r="A2445" t="str">
            <v>WAGENO2000</v>
          </cell>
          <cell r="B2445">
            <v>14702</v>
          </cell>
          <cell r="C2445">
            <v>0</v>
          </cell>
        </row>
        <row r="2446">
          <cell r="A2446" t="str">
            <v>WAGENO2001</v>
          </cell>
          <cell r="B2446">
            <v>29312</v>
          </cell>
          <cell r="C2446">
            <v>0</v>
          </cell>
        </row>
        <row r="2447">
          <cell r="A2447" t="str">
            <v>WAGENO2002</v>
          </cell>
          <cell r="B2447">
            <v>25689</v>
          </cell>
          <cell r="C2447">
            <v>0</v>
          </cell>
        </row>
        <row r="2448">
          <cell r="A2448" t="str">
            <v>WAGENO2003</v>
          </cell>
          <cell r="B2448">
            <v>18354</v>
          </cell>
          <cell r="C2448">
            <v>0</v>
          </cell>
        </row>
        <row r="2449">
          <cell r="A2449" t="str">
            <v>WAGENO2004</v>
          </cell>
          <cell r="B2449">
            <v>18323</v>
          </cell>
          <cell r="C2449">
            <v>0</v>
          </cell>
        </row>
        <row r="2450">
          <cell r="A2450" t="str">
            <v>WAGENO2005</v>
          </cell>
          <cell r="B2450">
            <v>11018</v>
          </cell>
          <cell r="C2450">
            <v>0</v>
          </cell>
        </row>
        <row r="2451">
          <cell r="A2451" t="str">
            <v>WAGENO2006</v>
          </cell>
          <cell r="B2451" t="str">
            <v>4.20*</v>
          </cell>
          <cell r="C2451">
            <v>1</v>
          </cell>
        </row>
        <row r="2452">
          <cell r="A2452" t="str">
            <v>WAGENO2007</v>
          </cell>
          <cell r="B2452" t="str">
            <v>4.80*</v>
          </cell>
          <cell r="C2452">
            <v>1</v>
          </cell>
        </row>
        <row r="2453">
          <cell r="A2453" t="str">
            <v>WAGENO2008</v>
          </cell>
          <cell r="B2453" t="str">
            <v>4.60*</v>
          </cell>
          <cell r="C2453">
            <v>1</v>
          </cell>
        </row>
        <row r="2454">
          <cell r="A2454" t="str">
            <v>WAGESE1996</v>
          </cell>
          <cell r="B2454">
            <v>22068</v>
          </cell>
          <cell r="C2454">
            <v>0</v>
          </cell>
        </row>
        <row r="2455">
          <cell r="A2455" t="str">
            <v>WAGESE1997</v>
          </cell>
          <cell r="B2455">
            <v>18354</v>
          </cell>
          <cell r="C2455">
            <v>0</v>
          </cell>
        </row>
        <row r="2456">
          <cell r="A2456" t="str">
            <v>WAGESE1998</v>
          </cell>
          <cell r="B2456">
            <v>18323</v>
          </cell>
          <cell r="C2456">
            <v>0</v>
          </cell>
        </row>
        <row r="2457">
          <cell r="A2457" t="str">
            <v>WAGESE1999</v>
          </cell>
          <cell r="B2457">
            <v>29221</v>
          </cell>
          <cell r="C2457">
            <v>0</v>
          </cell>
        </row>
        <row r="2458">
          <cell r="A2458" t="str">
            <v>WAGESE2000</v>
          </cell>
          <cell r="B2458">
            <v>11018</v>
          </cell>
          <cell r="C2458">
            <v>0</v>
          </cell>
        </row>
        <row r="2459">
          <cell r="A2459" t="str">
            <v>WAGESE2001</v>
          </cell>
          <cell r="B2459">
            <v>32905</v>
          </cell>
          <cell r="C2459">
            <v>0</v>
          </cell>
        </row>
        <row r="2460">
          <cell r="A2460" t="str">
            <v>WAGESE2002</v>
          </cell>
          <cell r="B2460">
            <v>14671</v>
          </cell>
          <cell r="C2460">
            <v>0</v>
          </cell>
        </row>
        <row r="2461">
          <cell r="A2461" t="str">
            <v>WAGESE2003</v>
          </cell>
          <cell r="B2461">
            <v>32905</v>
          </cell>
          <cell r="C2461">
            <v>0</v>
          </cell>
        </row>
        <row r="2462">
          <cell r="A2462" t="str">
            <v>WAGESE2004</v>
          </cell>
          <cell r="B2462">
            <v>25600</v>
          </cell>
          <cell r="C2462">
            <v>0</v>
          </cell>
        </row>
        <row r="2463">
          <cell r="A2463" t="str">
            <v>WAGESE2005</v>
          </cell>
          <cell r="B2463" t="str">
            <v>3.00</v>
          </cell>
          <cell r="C2463">
            <v>0</v>
          </cell>
        </row>
        <row r="2464">
          <cell r="A2464" t="str">
            <v>WAGESE2006</v>
          </cell>
          <cell r="B2464" t="str">
            <v>3.30*</v>
          </cell>
          <cell r="C2464">
            <v>1</v>
          </cell>
        </row>
        <row r="2465">
          <cell r="A2465" t="str">
            <v>WAGESE2007</v>
          </cell>
          <cell r="B2465" t="str">
            <v>4.00*</v>
          </cell>
          <cell r="C2465">
            <v>1</v>
          </cell>
        </row>
        <row r="2466">
          <cell r="A2466" t="str">
            <v>WAGESE2008</v>
          </cell>
          <cell r="B2466" t="str">
            <v>3.80*</v>
          </cell>
          <cell r="C2466">
            <v>1</v>
          </cell>
        </row>
        <row r="2467">
          <cell r="A2467" t="str">
            <v>WAGESP1996</v>
          </cell>
          <cell r="B2467">
            <v>18354</v>
          </cell>
          <cell r="C2467">
            <v>0</v>
          </cell>
        </row>
        <row r="2468">
          <cell r="A2468" t="str">
            <v>WAGESP1997</v>
          </cell>
          <cell r="B2468">
            <v>38994</v>
          </cell>
          <cell r="C2468">
            <v>0</v>
          </cell>
        </row>
        <row r="2469">
          <cell r="A2469" t="str">
            <v>WAGESP1998</v>
          </cell>
          <cell r="B2469">
            <v>29252</v>
          </cell>
          <cell r="C2469">
            <v>0</v>
          </cell>
        </row>
        <row r="2470">
          <cell r="A2470" t="str">
            <v>WAGESP1999</v>
          </cell>
          <cell r="B2470">
            <v>21947</v>
          </cell>
          <cell r="C2470">
            <v>0</v>
          </cell>
        </row>
        <row r="2471">
          <cell r="A2471" t="str">
            <v>WAGESP2000</v>
          </cell>
          <cell r="B2471">
            <v>14642</v>
          </cell>
          <cell r="C2471">
            <v>0</v>
          </cell>
        </row>
        <row r="2472">
          <cell r="A2472" t="str">
            <v>WAGESP2001</v>
          </cell>
          <cell r="B2472">
            <v>29281</v>
          </cell>
          <cell r="C2472">
            <v>0</v>
          </cell>
        </row>
        <row r="2473">
          <cell r="A2473" t="str">
            <v>WAGESP2002</v>
          </cell>
          <cell r="B2473">
            <v>43922</v>
          </cell>
          <cell r="C2473">
            <v>0</v>
          </cell>
        </row>
        <row r="2474">
          <cell r="A2474" t="str">
            <v>WAGESP2003</v>
          </cell>
          <cell r="B2474">
            <v>11049</v>
          </cell>
          <cell r="C2474">
            <v>0</v>
          </cell>
        </row>
        <row r="2475">
          <cell r="A2475" t="str">
            <v>WAGESP2004</v>
          </cell>
          <cell r="B2475">
            <v>18323</v>
          </cell>
          <cell r="C2475">
            <v>0</v>
          </cell>
        </row>
        <row r="2476">
          <cell r="A2476" t="str">
            <v>WAGESP2005</v>
          </cell>
          <cell r="B2476" t="str">
            <v>2.40*</v>
          </cell>
          <cell r="C2476">
            <v>1</v>
          </cell>
        </row>
        <row r="2477">
          <cell r="A2477" t="str">
            <v>WAGESP2006</v>
          </cell>
          <cell r="B2477" t="str">
            <v>2.20*</v>
          </cell>
          <cell r="C2477">
            <v>1</v>
          </cell>
        </row>
        <row r="2478">
          <cell r="A2478" t="str">
            <v>WAGESP2007</v>
          </cell>
          <cell r="B2478" t="str">
            <v>3.60*</v>
          </cell>
          <cell r="C2478">
            <v>1</v>
          </cell>
        </row>
        <row r="2479">
          <cell r="A2479" t="str">
            <v>WAGESP2008</v>
          </cell>
          <cell r="B2479" t="str">
            <v>3.90*</v>
          </cell>
          <cell r="C2479">
            <v>1</v>
          </cell>
        </row>
        <row r="2480">
          <cell r="A2480" t="str">
            <v>WAGEUK1996</v>
          </cell>
          <cell r="B2480">
            <v>14702</v>
          </cell>
          <cell r="C2480">
            <v>0</v>
          </cell>
        </row>
        <row r="2481">
          <cell r="A2481" t="str">
            <v>WAGEUK1997</v>
          </cell>
          <cell r="B2481">
            <v>14702</v>
          </cell>
          <cell r="C2481">
            <v>0</v>
          </cell>
        </row>
        <row r="2482">
          <cell r="A2482" t="str">
            <v>WAGEUK1998</v>
          </cell>
          <cell r="B2482">
            <v>22007</v>
          </cell>
          <cell r="C2482">
            <v>0</v>
          </cell>
        </row>
        <row r="2483">
          <cell r="A2483" t="str">
            <v>WAGEUK1999</v>
          </cell>
          <cell r="B2483" t="str">
            <v>5.00*</v>
          </cell>
          <cell r="C2483">
            <v>1</v>
          </cell>
        </row>
        <row r="2484">
          <cell r="A2484" t="str">
            <v>WAGEUK2000</v>
          </cell>
          <cell r="B2484" t="str">
            <v>4.20*</v>
          </cell>
          <cell r="C2484">
            <v>1</v>
          </cell>
        </row>
        <row r="2485">
          <cell r="A2485" t="str">
            <v>WAGEUK2001</v>
          </cell>
          <cell r="B2485" t="str">
            <v>3.20*</v>
          </cell>
          <cell r="C2485">
            <v>1</v>
          </cell>
        </row>
        <row r="2486">
          <cell r="A2486" t="str">
            <v>WAGEUS1996</v>
          </cell>
          <cell r="B2486">
            <v>29252</v>
          </cell>
          <cell r="C2486">
            <v>0</v>
          </cell>
        </row>
        <row r="2487">
          <cell r="A2487" t="str">
            <v>WAGEUS1997</v>
          </cell>
          <cell r="B2487">
            <v>32905</v>
          </cell>
          <cell r="C2487">
            <v>0</v>
          </cell>
        </row>
        <row r="2488">
          <cell r="A2488" t="str">
            <v>WAGEUS1998</v>
          </cell>
          <cell r="B2488">
            <v>14671</v>
          </cell>
          <cell r="C2488">
            <v>0</v>
          </cell>
        </row>
        <row r="2489">
          <cell r="A2489" t="str">
            <v>WAGEUS1999</v>
          </cell>
          <cell r="B2489">
            <v>43891</v>
          </cell>
          <cell r="C2489">
            <v>0</v>
          </cell>
        </row>
        <row r="2490">
          <cell r="A2490" t="str">
            <v>WAGEUS2000</v>
          </cell>
          <cell r="B2490">
            <v>14702</v>
          </cell>
          <cell r="C2490">
            <v>0</v>
          </cell>
        </row>
        <row r="2491">
          <cell r="A2491" t="str">
            <v>WAGEUS2001</v>
          </cell>
          <cell r="B2491">
            <v>11049</v>
          </cell>
          <cell r="C2491">
            <v>0</v>
          </cell>
        </row>
        <row r="2492">
          <cell r="A2492" t="str">
            <v>WAGEUS2002</v>
          </cell>
          <cell r="B2492">
            <v>21976</v>
          </cell>
          <cell r="C2492">
            <v>0</v>
          </cell>
        </row>
        <row r="2493">
          <cell r="A2493" t="str">
            <v>WAGEUS2003</v>
          </cell>
          <cell r="B2493">
            <v>29281</v>
          </cell>
          <cell r="C2493">
            <v>0</v>
          </cell>
        </row>
        <row r="2494">
          <cell r="A2494" t="str">
            <v>WAGEUS2004</v>
          </cell>
          <cell r="B2494">
            <v>25628</v>
          </cell>
          <cell r="C2494">
            <v>0</v>
          </cell>
        </row>
        <row r="2495">
          <cell r="A2495" t="str">
            <v>WAGEUS2005</v>
          </cell>
          <cell r="B2495">
            <v>11018</v>
          </cell>
          <cell r="C2495">
            <v>0</v>
          </cell>
        </row>
        <row r="2496">
          <cell r="A2496" t="str">
            <v>WAGEUS2006</v>
          </cell>
          <cell r="B2496" t="str">
            <v>3.10*</v>
          </cell>
          <cell r="C2496">
            <v>1</v>
          </cell>
        </row>
        <row r="2497">
          <cell r="A2497" t="str">
            <v>WAGEUS2007</v>
          </cell>
          <cell r="B2497" t="str">
            <v>3.50*</v>
          </cell>
          <cell r="C2497">
            <v>1</v>
          </cell>
        </row>
        <row r="2498">
          <cell r="A2498" t="str">
            <v>WAGEUS2008</v>
          </cell>
          <cell r="B2498" t="str">
            <v>3.00*</v>
          </cell>
          <cell r="C2498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suse puu"/>
      <sheetName val="Loan - flat"/>
      <sheetName val="Loan - furniture"/>
      <sheetName val="Loan - car"/>
    </sheetNames>
    <sheetDataSet>
      <sheetData sheetId="0" refreshError="1"/>
      <sheetData sheetId="1" refreshError="1"/>
      <sheetData sheetId="2" refreshError="1">
        <row r="8">
          <cell r="F8">
            <v>30</v>
          </cell>
        </row>
        <row r="17">
          <cell r="I17" t="str">
            <v>Year</v>
          </cell>
          <cell r="J17" t="str">
            <v>Cumulative Interest</v>
          </cell>
          <cell r="K17" t="str">
            <v>Cumulative Principal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0496C-1DCF-42BA-9059-3C0607866193}">
  <dimension ref="A1:AB292"/>
  <sheetViews>
    <sheetView tabSelected="1" topLeftCell="A244" zoomScale="90" zoomScaleNormal="90" workbookViewId="0">
      <selection activeCell="A269" sqref="A269:R285"/>
    </sheetView>
  </sheetViews>
  <sheetFormatPr defaultColWidth="9.33203125" defaultRowHeight="15" x14ac:dyDescent="0.25"/>
  <cols>
    <col min="1" max="1" width="75.5" style="39" customWidth="1"/>
    <col min="2" max="2" width="12.33203125" style="40" customWidth="1"/>
    <col min="3" max="3" width="11.1640625" style="40" hidden="1" customWidth="1"/>
    <col min="4" max="6" width="11.5" style="40" bestFit="1" customWidth="1"/>
    <col min="7" max="12" width="12.83203125" style="40" bestFit="1" customWidth="1"/>
    <col min="13" max="18" width="11.1640625" style="40" customWidth="1"/>
    <col min="19" max="19" width="11.1640625" style="1" customWidth="1"/>
    <col min="20" max="20" width="18.33203125" style="2" customWidth="1"/>
    <col min="21" max="21" width="14.33203125" style="1" customWidth="1"/>
    <col min="22" max="22" width="24.33203125" style="3" customWidth="1"/>
    <col min="23" max="24" width="11.1640625" style="4" customWidth="1"/>
    <col min="25" max="27" width="9.33203125" style="5" customWidth="1"/>
    <col min="28" max="30" width="9.33203125" style="3" customWidth="1"/>
    <col min="31" max="16384" width="9.33203125" style="3"/>
  </cols>
  <sheetData>
    <row r="1" spans="1:28" s="1" customForma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T1" s="2"/>
      <c r="V1" s="3"/>
      <c r="W1" s="4"/>
      <c r="X1" s="4"/>
      <c r="Y1" s="5"/>
      <c r="Z1" s="5"/>
      <c r="AA1" s="5"/>
      <c r="AB1" s="3"/>
    </row>
    <row r="2" spans="1:28" s="1" customFormat="1" x14ac:dyDescent="0.25">
      <c r="A2" s="6" t="s">
        <v>1</v>
      </c>
      <c r="B2" s="7"/>
      <c r="C2" s="8">
        <v>-4.0000000000000001E-3</v>
      </c>
      <c r="D2" s="8">
        <v>-4.0000000000000001E-3</v>
      </c>
      <c r="E2" s="8">
        <v>-4.0000000000000001E-3</v>
      </c>
      <c r="F2" s="8">
        <v>-4.0000000000000001E-3</v>
      </c>
      <c r="G2" s="9">
        <v>1.9008088135461722E-3</v>
      </c>
      <c r="H2" s="9">
        <v>1.8456733158230994E-3</v>
      </c>
      <c r="I2" s="9">
        <v>1.7908332528102555E-3</v>
      </c>
      <c r="J2" s="9">
        <v>1.7170197167882086E-3</v>
      </c>
      <c r="K2" s="9">
        <v>1.6051158251579433E-3</v>
      </c>
      <c r="L2" s="9">
        <v>1.5513417182712156E-3</v>
      </c>
      <c r="M2" s="10">
        <v>1.5042021647709452E-3</v>
      </c>
      <c r="N2" s="9">
        <v>1.5083245454254946E-3</v>
      </c>
      <c r="O2" s="10">
        <v>1.4741920661663348E-3</v>
      </c>
      <c r="P2" s="9">
        <v>1.4974734118816549E-3</v>
      </c>
      <c r="Q2" s="10">
        <v>1.5524097343725147E-3</v>
      </c>
      <c r="R2" s="9">
        <v>1.6070838732626979E-3</v>
      </c>
      <c r="T2" s="2"/>
      <c r="V2" s="3"/>
      <c r="W2" s="4"/>
      <c r="X2" s="4"/>
      <c r="Y2" s="5"/>
      <c r="Z2" s="5"/>
      <c r="AA2" s="5"/>
      <c r="AB2" s="3"/>
    </row>
    <row r="3" spans="1:28" s="1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T3" s="2"/>
      <c r="V3" s="3"/>
      <c r="W3" s="4"/>
      <c r="X3" s="4"/>
      <c r="Y3" s="5"/>
      <c r="Z3" s="5"/>
      <c r="AA3" s="5"/>
      <c r="AB3" s="3"/>
    </row>
    <row r="4" spans="1:28" s="1" customFormat="1" x14ac:dyDescent="0.25">
      <c r="A4" s="6" t="s">
        <v>2</v>
      </c>
      <c r="B4" s="7" t="s">
        <v>3</v>
      </c>
      <c r="C4" s="7">
        <v>2020</v>
      </c>
      <c r="D4" s="7">
        <v>2021</v>
      </c>
      <c r="E4" s="7">
        <v>2022</v>
      </c>
      <c r="F4" s="7">
        <v>2023</v>
      </c>
      <c r="G4" s="7">
        <v>2024</v>
      </c>
      <c r="H4" s="7">
        <v>2025</v>
      </c>
      <c r="I4" s="7">
        <v>2026</v>
      </c>
      <c r="J4" s="7">
        <v>2027</v>
      </c>
      <c r="K4" s="7">
        <v>2028</v>
      </c>
      <c r="L4" s="7">
        <v>2029</v>
      </c>
      <c r="M4" s="13">
        <v>2030</v>
      </c>
      <c r="N4" s="7">
        <v>2031</v>
      </c>
      <c r="O4" s="13">
        <v>2032</v>
      </c>
      <c r="P4" s="7">
        <v>2033</v>
      </c>
      <c r="Q4" s="13">
        <v>2034</v>
      </c>
      <c r="R4" s="7">
        <v>2035</v>
      </c>
      <c r="T4" s="2"/>
      <c r="V4" s="3"/>
      <c r="W4" s="4"/>
      <c r="X4" s="4"/>
      <c r="Y4" s="5"/>
      <c r="Z4" s="5"/>
      <c r="AA4" s="5"/>
      <c r="AB4" s="3"/>
    </row>
    <row r="5" spans="1:28" s="1" customFormat="1" x14ac:dyDescent="0.25">
      <c r="A5" s="41" t="s">
        <v>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T5" s="2"/>
      <c r="V5" s="3"/>
      <c r="W5" s="4"/>
      <c r="X5" s="4"/>
      <c r="Y5" s="5"/>
      <c r="Z5" s="5"/>
      <c r="AA5" s="5"/>
      <c r="AB5" s="3"/>
    </row>
    <row r="6" spans="1:28" s="1" customFormat="1" x14ac:dyDescent="0.25">
      <c r="A6" s="6" t="s">
        <v>5</v>
      </c>
      <c r="B6" s="7" t="s">
        <v>6</v>
      </c>
      <c r="C6" s="14">
        <f>C7+C8</f>
        <v>3050</v>
      </c>
      <c r="D6" s="14">
        <f t="shared" ref="D6:R6" si="0">D7+D8</f>
        <v>2680</v>
      </c>
      <c r="E6" s="14">
        <f t="shared" si="0"/>
        <v>2669.52</v>
      </c>
      <c r="F6" s="14">
        <f t="shared" si="0"/>
        <v>2659.0819200000001</v>
      </c>
      <c r="G6" s="14">
        <f t="shared" si="0"/>
        <v>2664.0222778206639</v>
      </c>
      <c r="H6" s="14">
        <f t="shared" si="0"/>
        <v>2668.8284522526465</v>
      </c>
      <c r="I6" s="14">
        <f t="shared" si="0"/>
        <v>2673.5004289958183</v>
      </c>
      <c r="J6" s="14">
        <f t="shared" si="0"/>
        <v>2677.9878607622386</v>
      </c>
      <c r="K6" s="14">
        <f t="shared" si="0"/>
        <v>2682.1900345076192</v>
      </c>
      <c r="L6" s="14">
        <f t="shared" si="0"/>
        <v>2686.2579473013861</v>
      </c>
      <c r="M6" s="15">
        <f t="shared" si="0"/>
        <v>2690.2083701909633</v>
      </c>
      <c r="N6" s="15">
        <f t="shared" si="0"/>
        <v>2694.175578035306</v>
      </c>
      <c r="O6" s="15">
        <f t="shared" si="0"/>
        <v>2698.0588587733346</v>
      </c>
      <c r="P6" s="15">
        <f t="shared" si="0"/>
        <v>2702.0092817733266</v>
      </c>
      <c r="Q6" s="15">
        <f t="shared" si="0"/>
        <v>2706.1107627006536</v>
      </c>
      <c r="R6" s="14">
        <f t="shared" si="0"/>
        <v>2710.3632846342571</v>
      </c>
      <c r="T6" s="2"/>
      <c r="V6" s="3"/>
      <c r="W6" s="4"/>
      <c r="X6" s="4"/>
      <c r="Y6" s="5"/>
      <c r="Z6" s="5"/>
      <c r="AA6" s="5"/>
      <c r="AB6" s="3"/>
    </row>
    <row r="7" spans="1:28" s="1" customFormat="1" x14ac:dyDescent="0.25">
      <c r="A7" s="6" t="s">
        <v>7</v>
      </c>
      <c r="B7" s="7" t="s">
        <v>6</v>
      </c>
      <c r="C7" s="7">
        <v>0</v>
      </c>
      <c r="D7" s="14">
        <f>2680-D8</f>
        <v>37</v>
      </c>
      <c r="E7" s="7">
        <f t="shared" ref="E7:R7" si="1">D7</f>
        <v>37</v>
      </c>
      <c r="F7" s="7">
        <f t="shared" si="1"/>
        <v>37</v>
      </c>
      <c r="G7" s="7">
        <f t="shared" si="1"/>
        <v>37</v>
      </c>
      <c r="H7" s="7">
        <f t="shared" si="1"/>
        <v>37</v>
      </c>
      <c r="I7" s="7">
        <f t="shared" si="1"/>
        <v>37</v>
      </c>
      <c r="J7" s="7">
        <f t="shared" si="1"/>
        <v>37</v>
      </c>
      <c r="K7" s="7">
        <f t="shared" si="1"/>
        <v>37</v>
      </c>
      <c r="L7" s="7">
        <f t="shared" si="1"/>
        <v>37</v>
      </c>
      <c r="M7" s="13">
        <f t="shared" si="1"/>
        <v>37</v>
      </c>
      <c r="N7" s="13">
        <f t="shared" si="1"/>
        <v>37</v>
      </c>
      <c r="O7" s="13">
        <f t="shared" si="1"/>
        <v>37</v>
      </c>
      <c r="P7" s="13">
        <f t="shared" si="1"/>
        <v>37</v>
      </c>
      <c r="Q7" s="13">
        <f t="shared" si="1"/>
        <v>37</v>
      </c>
      <c r="R7" s="7">
        <f t="shared" si="1"/>
        <v>37</v>
      </c>
      <c r="T7" s="2"/>
      <c r="V7" s="3"/>
      <c r="W7" s="4"/>
      <c r="X7" s="4"/>
      <c r="Y7" s="5"/>
      <c r="Z7" s="5"/>
      <c r="AA7" s="5"/>
      <c r="AB7" s="3"/>
    </row>
    <row r="8" spans="1:28" s="1" customFormat="1" x14ac:dyDescent="0.25">
      <c r="A8" s="6" t="s">
        <v>8</v>
      </c>
      <c r="B8" s="7" t="s">
        <v>6</v>
      </c>
      <c r="C8" s="14">
        <f t="shared" ref="C8:R8" si="2">C11/(1-C10)</f>
        <v>3050</v>
      </c>
      <c r="D8" s="14">
        <f t="shared" si="2"/>
        <v>2643</v>
      </c>
      <c r="E8" s="14">
        <f t="shared" si="2"/>
        <v>2632.52</v>
      </c>
      <c r="F8" s="14">
        <f t="shared" si="2"/>
        <v>2622.0819200000001</v>
      </c>
      <c r="G8" s="14">
        <f t="shared" si="2"/>
        <v>2627.0222778206639</v>
      </c>
      <c r="H8" s="14">
        <f t="shared" si="2"/>
        <v>2631.8284522526465</v>
      </c>
      <c r="I8" s="14">
        <f t="shared" si="2"/>
        <v>2636.5004289958183</v>
      </c>
      <c r="J8" s="14">
        <f t="shared" si="2"/>
        <v>2640.9878607622386</v>
      </c>
      <c r="K8" s="14">
        <f t="shared" si="2"/>
        <v>2645.1900345076192</v>
      </c>
      <c r="L8" s="14">
        <f t="shared" si="2"/>
        <v>2649.2579473013861</v>
      </c>
      <c r="M8" s="15">
        <f t="shared" si="2"/>
        <v>2653.2083701909633</v>
      </c>
      <c r="N8" s="15">
        <f t="shared" si="2"/>
        <v>2657.175578035306</v>
      </c>
      <c r="O8" s="15">
        <f t="shared" si="2"/>
        <v>2661.0588587733346</v>
      </c>
      <c r="P8" s="15">
        <f t="shared" si="2"/>
        <v>2665.0092817733266</v>
      </c>
      <c r="Q8" s="15">
        <f t="shared" si="2"/>
        <v>2669.1107627006536</v>
      </c>
      <c r="R8" s="14">
        <f t="shared" si="2"/>
        <v>2673.3632846342571</v>
      </c>
      <c r="T8" s="2"/>
      <c r="V8" s="3"/>
      <c r="W8" s="4"/>
      <c r="X8" s="4"/>
      <c r="Y8" s="5"/>
      <c r="Z8" s="5"/>
      <c r="AA8" s="5"/>
      <c r="AB8" s="3"/>
    </row>
    <row r="9" spans="1:28" s="1" customFormat="1" x14ac:dyDescent="0.25">
      <c r="A9" s="6" t="s">
        <v>9</v>
      </c>
      <c r="B9" s="7" t="s">
        <v>6</v>
      </c>
      <c r="C9" s="14">
        <f t="shared" ref="C9:R9" si="3">C8-C11</f>
        <v>0</v>
      </c>
      <c r="D9" s="14">
        <f t="shared" si="3"/>
        <v>0</v>
      </c>
      <c r="E9" s="14">
        <f t="shared" si="3"/>
        <v>0</v>
      </c>
      <c r="F9" s="14">
        <f t="shared" si="3"/>
        <v>0</v>
      </c>
      <c r="G9" s="14">
        <f t="shared" si="3"/>
        <v>0</v>
      </c>
      <c r="H9" s="14">
        <f t="shared" si="3"/>
        <v>0</v>
      </c>
      <c r="I9" s="14">
        <f t="shared" si="3"/>
        <v>0</v>
      </c>
      <c r="J9" s="14">
        <f t="shared" si="3"/>
        <v>0</v>
      </c>
      <c r="K9" s="14">
        <f t="shared" si="3"/>
        <v>0</v>
      </c>
      <c r="L9" s="14">
        <f t="shared" si="3"/>
        <v>0</v>
      </c>
      <c r="M9" s="15">
        <f t="shared" si="3"/>
        <v>0</v>
      </c>
      <c r="N9" s="15">
        <f t="shared" si="3"/>
        <v>0</v>
      </c>
      <c r="O9" s="15">
        <f t="shared" si="3"/>
        <v>0</v>
      </c>
      <c r="P9" s="15">
        <f t="shared" si="3"/>
        <v>0</v>
      </c>
      <c r="Q9" s="15">
        <f t="shared" si="3"/>
        <v>0</v>
      </c>
      <c r="R9" s="14">
        <f t="shared" si="3"/>
        <v>0</v>
      </c>
      <c r="T9" s="2"/>
      <c r="V9" s="3"/>
      <c r="W9" s="4"/>
      <c r="X9" s="4"/>
      <c r="Y9" s="5"/>
      <c r="Z9" s="5"/>
      <c r="AA9" s="5"/>
      <c r="AB9" s="3"/>
    </row>
    <row r="10" spans="1:28" s="1" customFormat="1" x14ac:dyDescent="0.25">
      <c r="A10" s="6" t="s">
        <v>9</v>
      </c>
      <c r="B10" s="7" t="s">
        <v>10</v>
      </c>
      <c r="C10" s="16">
        <v>0</v>
      </c>
      <c r="D10" s="16">
        <v>0</v>
      </c>
      <c r="E10" s="16">
        <f>D10</f>
        <v>0</v>
      </c>
      <c r="F10" s="16">
        <f t="shared" ref="F10:R10" si="4">E10</f>
        <v>0</v>
      </c>
      <c r="G10" s="16">
        <f t="shared" si="4"/>
        <v>0</v>
      </c>
      <c r="H10" s="16">
        <f t="shared" si="4"/>
        <v>0</v>
      </c>
      <c r="I10" s="16">
        <f t="shared" si="4"/>
        <v>0</v>
      </c>
      <c r="J10" s="16">
        <f t="shared" si="4"/>
        <v>0</v>
      </c>
      <c r="K10" s="16">
        <f t="shared" si="4"/>
        <v>0</v>
      </c>
      <c r="L10" s="16">
        <f t="shared" si="4"/>
        <v>0</v>
      </c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6">
        <f t="shared" si="4"/>
        <v>0</v>
      </c>
      <c r="T10" s="2"/>
      <c r="V10" s="3"/>
      <c r="W10" s="4"/>
      <c r="X10" s="4"/>
      <c r="Y10" s="5"/>
      <c r="Z10" s="5"/>
      <c r="AA10" s="5"/>
      <c r="AB10" s="3"/>
    </row>
    <row r="11" spans="1:28" s="1" customFormat="1" x14ac:dyDescent="0.25">
      <c r="A11" s="6" t="s">
        <v>11</v>
      </c>
      <c r="B11" s="7" t="s">
        <v>6</v>
      </c>
      <c r="C11" s="14">
        <f>C12+C13</f>
        <v>3050</v>
      </c>
      <c r="D11" s="14">
        <f t="shared" ref="D11:R11" si="5">D12+D13</f>
        <v>2643</v>
      </c>
      <c r="E11" s="14">
        <f t="shared" si="5"/>
        <v>2632.52</v>
      </c>
      <c r="F11" s="14">
        <f t="shared" si="5"/>
        <v>2622.0819200000001</v>
      </c>
      <c r="G11" s="14">
        <f t="shared" si="5"/>
        <v>2627.0222778206639</v>
      </c>
      <c r="H11" s="14">
        <f t="shared" si="5"/>
        <v>2631.8284522526465</v>
      </c>
      <c r="I11" s="14">
        <f t="shared" si="5"/>
        <v>2636.5004289958183</v>
      </c>
      <c r="J11" s="14">
        <f t="shared" si="5"/>
        <v>2640.9878607622386</v>
      </c>
      <c r="K11" s="14">
        <f t="shared" si="5"/>
        <v>2645.1900345076192</v>
      </c>
      <c r="L11" s="14">
        <f t="shared" si="5"/>
        <v>2649.2579473013861</v>
      </c>
      <c r="M11" s="15">
        <f t="shared" si="5"/>
        <v>2653.2083701909633</v>
      </c>
      <c r="N11" s="15">
        <f t="shared" si="5"/>
        <v>2657.175578035306</v>
      </c>
      <c r="O11" s="15">
        <f t="shared" si="5"/>
        <v>2661.0588587733346</v>
      </c>
      <c r="P11" s="15">
        <f t="shared" si="5"/>
        <v>2665.0092817733266</v>
      </c>
      <c r="Q11" s="15">
        <f t="shared" si="5"/>
        <v>2669.1107627006536</v>
      </c>
      <c r="R11" s="14">
        <f t="shared" si="5"/>
        <v>2673.3632846342571</v>
      </c>
      <c r="T11" s="2"/>
      <c r="V11" s="3"/>
      <c r="W11" s="4"/>
      <c r="X11" s="4"/>
      <c r="Y11" s="5"/>
      <c r="Z11" s="5"/>
      <c r="AA11" s="5"/>
      <c r="AB11" s="3"/>
    </row>
    <row r="12" spans="1:28" s="1" customFormat="1" x14ac:dyDescent="0.25">
      <c r="A12" s="6" t="s">
        <v>12</v>
      </c>
      <c r="B12" s="7" t="s">
        <v>6</v>
      </c>
      <c r="C12" s="14">
        <f>'[15]Müügikogused Konkurentsiamet'!E36*1000-C13</f>
        <v>2984</v>
      </c>
      <c r="D12" s="14">
        <f>'[15]Müügikogused Konkurentsiamet'!J36*1000-D13</f>
        <v>2620</v>
      </c>
      <c r="E12" s="14">
        <f t="shared" ref="E12:R12" si="6">(E14*E16*365)/1000</f>
        <v>2609.52</v>
      </c>
      <c r="F12" s="14">
        <f t="shared" si="6"/>
        <v>2599.0819200000001</v>
      </c>
      <c r="G12" s="14">
        <f t="shared" si="6"/>
        <v>2604.0222778206639</v>
      </c>
      <c r="H12" s="14">
        <f t="shared" si="6"/>
        <v>2608.8284522526465</v>
      </c>
      <c r="I12" s="14">
        <f t="shared" si="6"/>
        <v>2613.5004289958183</v>
      </c>
      <c r="J12" s="14">
        <f t="shared" si="6"/>
        <v>2617.9878607622386</v>
      </c>
      <c r="K12" s="14">
        <f t="shared" si="6"/>
        <v>2622.1900345076192</v>
      </c>
      <c r="L12" s="14">
        <f t="shared" si="6"/>
        <v>2626.2579473013861</v>
      </c>
      <c r="M12" s="15">
        <f t="shared" si="6"/>
        <v>2630.2083701909633</v>
      </c>
      <c r="N12" s="15">
        <f t="shared" si="6"/>
        <v>2634.175578035306</v>
      </c>
      <c r="O12" s="15">
        <f t="shared" si="6"/>
        <v>2638.0588587733346</v>
      </c>
      <c r="P12" s="15">
        <f t="shared" si="6"/>
        <v>2642.0092817733266</v>
      </c>
      <c r="Q12" s="15">
        <f t="shared" si="6"/>
        <v>2646.1107627006536</v>
      </c>
      <c r="R12" s="14">
        <f t="shared" si="6"/>
        <v>2650.3632846342571</v>
      </c>
      <c r="T12" s="2"/>
      <c r="V12" s="3"/>
      <c r="W12" s="4"/>
      <c r="X12" s="4"/>
      <c r="Y12" s="5"/>
      <c r="Z12" s="5"/>
      <c r="AA12" s="5"/>
      <c r="AB12" s="3"/>
    </row>
    <row r="13" spans="1:28" s="1" customFormat="1" x14ac:dyDescent="0.25">
      <c r="A13" s="6" t="s">
        <v>13</v>
      </c>
      <c r="B13" s="7" t="s">
        <v>6</v>
      </c>
      <c r="C13" s="7">
        <v>66</v>
      </c>
      <c r="D13" s="7">
        <v>23</v>
      </c>
      <c r="E13" s="7">
        <f>D13</f>
        <v>23</v>
      </c>
      <c r="F13" s="7">
        <f t="shared" ref="F13:R14" si="7">E13</f>
        <v>23</v>
      </c>
      <c r="G13" s="7">
        <f t="shared" si="7"/>
        <v>23</v>
      </c>
      <c r="H13" s="7">
        <f t="shared" si="7"/>
        <v>23</v>
      </c>
      <c r="I13" s="7">
        <f t="shared" si="7"/>
        <v>23</v>
      </c>
      <c r="J13" s="7">
        <f t="shared" si="7"/>
        <v>23</v>
      </c>
      <c r="K13" s="7">
        <f t="shared" si="7"/>
        <v>23</v>
      </c>
      <c r="L13" s="7">
        <f t="shared" si="7"/>
        <v>23</v>
      </c>
      <c r="M13" s="13">
        <f t="shared" si="7"/>
        <v>23</v>
      </c>
      <c r="N13" s="13">
        <f t="shared" si="7"/>
        <v>23</v>
      </c>
      <c r="O13" s="13">
        <f t="shared" si="7"/>
        <v>23</v>
      </c>
      <c r="P13" s="13">
        <f t="shared" si="7"/>
        <v>23</v>
      </c>
      <c r="Q13" s="13">
        <f t="shared" si="7"/>
        <v>23</v>
      </c>
      <c r="R13" s="7">
        <f t="shared" si="7"/>
        <v>23</v>
      </c>
      <c r="T13" s="2"/>
      <c r="V13" s="3"/>
      <c r="W13" s="4"/>
      <c r="X13" s="4"/>
      <c r="Y13" s="5"/>
      <c r="Z13" s="5"/>
      <c r="AA13" s="5"/>
      <c r="AB13" s="3"/>
    </row>
    <row r="14" spans="1:28" s="1" customFormat="1" x14ac:dyDescent="0.25">
      <c r="A14" s="18" t="s">
        <v>14</v>
      </c>
      <c r="B14" s="19" t="s">
        <v>15</v>
      </c>
      <c r="C14" s="20">
        <f>((C12/C16)/365)*1000</f>
        <v>84.499663728717579</v>
      </c>
      <c r="D14" s="20">
        <f>((D12/D16)/365)*1000</f>
        <v>74.490024094111035</v>
      </c>
      <c r="E14" s="20">
        <f>D14</f>
        <v>74.490024094111035</v>
      </c>
      <c r="F14" s="20">
        <f t="shared" si="7"/>
        <v>74.490024094111035</v>
      </c>
      <c r="G14" s="20">
        <f t="shared" si="7"/>
        <v>74.490024094111035</v>
      </c>
      <c r="H14" s="20">
        <f t="shared" si="7"/>
        <v>74.490024094111035</v>
      </c>
      <c r="I14" s="20">
        <f t="shared" si="7"/>
        <v>74.490024094111035</v>
      </c>
      <c r="J14" s="20">
        <f t="shared" si="7"/>
        <v>74.490024094111035</v>
      </c>
      <c r="K14" s="20">
        <f t="shared" si="7"/>
        <v>74.490024094111035</v>
      </c>
      <c r="L14" s="20">
        <f t="shared" si="7"/>
        <v>74.490024094111035</v>
      </c>
      <c r="M14" s="21">
        <f t="shared" si="7"/>
        <v>74.490024094111035</v>
      </c>
      <c r="N14" s="21">
        <f t="shared" si="7"/>
        <v>74.490024094111035</v>
      </c>
      <c r="O14" s="21">
        <f t="shared" si="7"/>
        <v>74.490024094111035</v>
      </c>
      <c r="P14" s="21">
        <f t="shared" si="7"/>
        <v>74.490024094111035</v>
      </c>
      <c r="Q14" s="21">
        <f t="shared" si="7"/>
        <v>74.490024094111035</v>
      </c>
      <c r="R14" s="20">
        <f t="shared" si="7"/>
        <v>74.490024094111035</v>
      </c>
      <c r="T14" s="2"/>
      <c r="V14" s="3"/>
      <c r="W14" s="4"/>
      <c r="X14" s="4"/>
      <c r="Y14" s="5"/>
      <c r="Z14" s="5"/>
      <c r="AA14" s="5"/>
      <c r="AB14" s="3"/>
    </row>
    <row r="15" spans="1:28" s="1" customFormat="1" x14ac:dyDescent="0.25">
      <c r="A15" s="6" t="s">
        <v>16</v>
      </c>
      <c r="B15" s="7" t="s">
        <v>17</v>
      </c>
      <c r="C15" s="14">
        <f>'[15]Elanike arv'!D33</f>
        <v>129</v>
      </c>
      <c r="D15" s="14">
        <v>121</v>
      </c>
      <c r="E15" s="14">
        <f t="shared" ref="E15:R16" si="8">D15+(D15*E$2)</f>
        <v>120.51600000000001</v>
      </c>
      <c r="F15" s="14">
        <f t="shared" si="8"/>
        <v>120.03393600000001</v>
      </c>
      <c r="G15" s="14">
        <f t="shared" si="8"/>
        <v>120.26209756347345</v>
      </c>
      <c r="H15" s="14">
        <f t="shared" si="8"/>
        <v>120.48406210785126</v>
      </c>
      <c r="I15" s="14">
        <f t="shared" si="8"/>
        <v>120.69982897270765</v>
      </c>
      <c r="J15" s="14">
        <f t="shared" si="8"/>
        <v>120.90707295886675</v>
      </c>
      <c r="K15" s="14">
        <f t="shared" si="8"/>
        <v>121.10114281504656</v>
      </c>
      <c r="L15" s="14">
        <f t="shared" si="8"/>
        <v>121.28901207002586</v>
      </c>
      <c r="M15" s="14">
        <f t="shared" si="8"/>
        <v>121.47145526454453</v>
      </c>
      <c r="N15" s="14">
        <f t="shared" si="8"/>
        <v>121.6546736420886</v>
      </c>
      <c r="O15" s="14">
        <f t="shared" si="8"/>
        <v>121.83401599678382</v>
      </c>
      <c r="P15" s="14">
        <f t="shared" si="8"/>
        <v>122.01645919640177</v>
      </c>
      <c r="Q15" s="14">
        <f t="shared" si="8"/>
        <v>122.20587873541193</v>
      </c>
      <c r="R15" s="14">
        <f t="shared" si="8"/>
        <v>122.4022738323455</v>
      </c>
      <c r="T15" s="22"/>
      <c r="V15" s="3"/>
      <c r="W15" s="4"/>
      <c r="X15" s="4"/>
      <c r="Y15" s="5"/>
      <c r="Z15" s="5"/>
      <c r="AA15" s="5"/>
      <c r="AB15" s="3"/>
    </row>
    <row r="16" spans="1:28" s="1" customFormat="1" x14ac:dyDescent="0.25">
      <c r="A16" s="6" t="s">
        <v>18</v>
      </c>
      <c r="B16" s="7" t="s">
        <v>17</v>
      </c>
      <c r="C16" s="14">
        <f>C15*C17</f>
        <v>96.75</v>
      </c>
      <c r="D16" s="14">
        <f>C16+(C16*D$2)</f>
        <v>96.363</v>
      </c>
      <c r="E16" s="14">
        <f>D16+(D16*E$2)</f>
        <v>95.977547999999999</v>
      </c>
      <c r="F16" s="14">
        <f t="shared" si="8"/>
        <v>95.593637807999997</v>
      </c>
      <c r="G16" s="14">
        <f t="shared" si="8"/>
        <v>95.775343037264378</v>
      </c>
      <c r="H16" s="14">
        <f t="shared" si="8"/>
        <v>95.952113032222059</v>
      </c>
      <c r="I16" s="14">
        <f t="shared" si="8"/>
        <v>96.123947266917568</v>
      </c>
      <c r="J16" s="14">
        <f t="shared" si="8"/>
        <v>96.288993979630376</v>
      </c>
      <c r="K16" s="14">
        <f t="shared" si="8"/>
        <v>96.443548967655616</v>
      </c>
      <c r="L16" s="14">
        <f t="shared" si="8"/>
        <v>96.593165868627267</v>
      </c>
      <c r="M16" s="14">
        <f t="shared" si="8"/>
        <v>96.738461517828938</v>
      </c>
      <c r="N16" s="14">
        <f t="shared" si="8"/>
        <v>96.884374513822976</v>
      </c>
      <c r="O16" s="14">
        <f t="shared" si="8"/>
        <v>97.027200690066735</v>
      </c>
      <c r="P16" s="14">
        <f t="shared" si="8"/>
        <v>97.172496343329414</v>
      </c>
      <c r="Q16" s="14">
        <f t="shared" si="8"/>
        <v>97.323347872566075</v>
      </c>
      <c r="R16" s="14">
        <f>Q16+(Q16*R$2)</f>
        <v>97.479754655424017</v>
      </c>
      <c r="T16" s="2"/>
      <c r="V16" s="3"/>
      <c r="W16" s="4"/>
      <c r="X16" s="4"/>
      <c r="Y16" s="5"/>
      <c r="Z16" s="5"/>
      <c r="AA16" s="5"/>
      <c r="AB16" s="3"/>
    </row>
    <row r="17" spans="1:28" s="1" customFormat="1" x14ac:dyDescent="0.25">
      <c r="A17" s="18" t="s">
        <v>19</v>
      </c>
      <c r="B17" s="19" t="s">
        <v>10</v>
      </c>
      <c r="C17" s="23">
        <v>0.75</v>
      </c>
      <c r="D17" s="23">
        <f>D16/D15</f>
        <v>0.79638842975206614</v>
      </c>
      <c r="E17" s="23">
        <f>E16/E15</f>
        <v>0.79638842975206603</v>
      </c>
      <c r="F17" s="23">
        <f>F16/F15</f>
        <v>0.79638842975206603</v>
      </c>
      <c r="G17" s="23">
        <f>G16/G15</f>
        <v>0.79638842975206603</v>
      </c>
      <c r="H17" s="23">
        <f t="shared" ref="H17:R17" si="9">H16/H15</f>
        <v>0.79638842975206603</v>
      </c>
      <c r="I17" s="23">
        <f t="shared" si="9"/>
        <v>0.79638842975206603</v>
      </c>
      <c r="J17" s="23">
        <f t="shared" si="9"/>
        <v>0.79638842975206603</v>
      </c>
      <c r="K17" s="23">
        <f t="shared" si="9"/>
        <v>0.79638842975206603</v>
      </c>
      <c r="L17" s="23">
        <f t="shared" si="9"/>
        <v>0.79638842975206592</v>
      </c>
      <c r="M17" s="24">
        <f t="shared" si="9"/>
        <v>0.79638842975206592</v>
      </c>
      <c r="N17" s="24">
        <f t="shared" si="9"/>
        <v>0.79638842975206592</v>
      </c>
      <c r="O17" s="24">
        <f t="shared" si="9"/>
        <v>0.79638842975206581</v>
      </c>
      <c r="P17" s="24">
        <f t="shared" si="9"/>
        <v>0.79638842975206581</v>
      </c>
      <c r="Q17" s="24">
        <f t="shared" si="9"/>
        <v>0.79638842975206581</v>
      </c>
      <c r="R17" s="23">
        <f t="shared" si="9"/>
        <v>0.79638842975206592</v>
      </c>
      <c r="T17" s="22"/>
      <c r="V17" s="3"/>
      <c r="W17" s="4"/>
      <c r="X17" s="4"/>
      <c r="Y17" s="5"/>
      <c r="Z17" s="5"/>
      <c r="AA17" s="5"/>
      <c r="AB17" s="3"/>
    </row>
    <row r="18" spans="1:28" s="1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T18" s="2"/>
      <c r="V18" s="3"/>
      <c r="W18" s="4"/>
      <c r="X18" s="4"/>
      <c r="Y18" s="5"/>
      <c r="Z18" s="5"/>
      <c r="AA18" s="5"/>
      <c r="AB18" s="3"/>
    </row>
    <row r="19" spans="1:28" s="1" customFormat="1" x14ac:dyDescent="0.25">
      <c r="A19" s="6" t="s">
        <v>2</v>
      </c>
      <c r="B19" s="7" t="s">
        <v>3</v>
      </c>
      <c r="C19" s="7">
        <v>2020</v>
      </c>
      <c r="D19" s="7">
        <v>2021</v>
      </c>
      <c r="E19" s="7">
        <v>2022</v>
      </c>
      <c r="F19" s="7">
        <v>2023</v>
      </c>
      <c r="G19" s="7">
        <v>2024</v>
      </c>
      <c r="H19" s="7">
        <v>2025</v>
      </c>
      <c r="I19" s="7">
        <v>2026</v>
      </c>
      <c r="J19" s="7">
        <v>2027</v>
      </c>
      <c r="K19" s="7">
        <v>2028</v>
      </c>
      <c r="L19" s="7">
        <v>2029</v>
      </c>
      <c r="M19" s="13">
        <v>2030</v>
      </c>
      <c r="N19" s="7">
        <v>2031</v>
      </c>
      <c r="O19" s="13">
        <v>2032</v>
      </c>
      <c r="P19" s="7">
        <v>2033</v>
      </c>
      <c r="Q19" s="13">
        <v>2034</v>
      </c>
      <c r="R19" s="7">
        <v>2035</v>
      </c>
      <c r="T19" s="2"/>
      <c r="V19" s="3"/>
      <c r="W19" s="4"/>
      <c r="X19" s="4"/>
      <c r="Y19" s="5"/>
      <c r="Z19" s="5"/>
      <c r="AA19" s="5"/>
      <c r="AB19" s="3"/>
    </row>
    <row r="20" spans="1:28" s="1" customFormat="1" x14ac:dyDescent="0.25">
      <c r="A20" s="41" t="s">
        <v>20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  <c r="T20" s="2"/>
      <c r="V20" s="3"/>
      <c r="W20" s="4"/>
      <c r="X20" s="4"/>
      <c r="Y20" s="5"/>
      <c r="Z20" s="5"/>
      <c r="AA20" s="5"/>
      <c r="AB20" s="3"/>
    </row>
    <row r="21" spans="1:28" s="1" customFormat="1" x14ac:dyDescent="0.25">
      <c r="A21" s="6" t="s">
        <v>5</v>
      </c>
      <c r="B21" s="7" t="s">
        <v>6</v>
      </c>
      <c r="C21" s="14">
        <f>C22+C23</f>
        <v>92</v>
      </c>
      <c r="D21" s="14">
        <f t="shared" ref="D21:R21" si="10">D22+D23</f>
        <v>754.68758089429866</v>
      </c>
      <c r="E21" s="14">
        <f t="shared" si="10"/>
        <v>751.81561411266318</v>
      </c>
      <c r="F21" s="14">
        <f t="shared" si="10"/>
        <v>748.95513519815449</v>
      </c>
      <c r="G21" s="14">
        <f t="shared" si="10"/>
        <v>750.30900385753807</v>
      </c>
      <c r="H21" s="14">
        <f t="shared" si="10"/>
        <v>751.62610054793879</v>
      </c>
      <c r="I21" s="14">
        <f t="shared" si="10"/>
        <v>752.90642135051144</v>
      </c>
      <c r="J21" s="14">
        <f t="shared" si="10"/>
        <v>754.13616896196322</v>
      </c>
      <c r="K21" s="14">
        <f t="shared" si="10"/>
        <v>755.28774371457712</v>
      </c>
      <c r="L21" s="14">
        <f t="shared" si="10"/>
        <v>756.40252524265793</v>
      </c>
      <c r="M21" s="15">
        <f t="shared" si="10"/>
        <v>757.48510952818083</v>
      </c>
      <c r="N21" s="15">
        <f t="shared" si="10"/>
        <v>758.57229360688245</v>
      </c>
      <c r="O21" s="15">
        <f t="shared" si="10"/>
        <v>759.63647808048768</v>
      </c>
      <c r="P21" s="15">
        <f t="shared" si="10"/>
        <v>760.71906239626867</v>
      </c>
      <c r="Q21" s="15">
        <f t="shared" si="10"/>
        <v>761.84304302401631</v>
      </c>
      <c r="R21" s="14">
        <f t="shared" si="10"/>
        <v>763.00841532663878</v>
      </c>
      <c r="T21" s="2"/>
      <c r="V21" s="3"/>
      <c r="W21" s="4"/>
      <c r="X21" s="4"/>
      <c r="Y21" s="5"/>
      <c r="Z21" s="5"/>
      <c r="AA21" s="5"/>
      <c r="AB21" s="3"/>
    </row>
    <row r="22" spans="1:28" s="1" customFormat="1" x14ac:dyDescent="0.25">
      <c r="A22" s="6" t="s">
        <v>7</v>
      </c>
      <c r="B22" s="7" t="s">
        <v>6</v>
      </c>
      <c r="C22" s="7">
        <v>0</v>
      </c>
      <c r="D22" s="7">
        <v>0</v>
      </c>
      <c r="E22" s="7">
        <f t="shared" ref="E22:R22" si="11">D22</f>
        <v>0</v>
      </c>
      <c r="F22" s="7">
        <f t="shared" si="11"/>
        <v>0</v>
      </c>
      <c r="G22" s="7">
        <f t="shared" si="11"/>
        <v>0</v>
      </c>
      <c r="H22" s="7">
        <f t="shared" si="11"/>
        <v>0</v>
      </c>
      <c r="I22" s="7">
        <f t="shared" si="11"/>
        <v>0</v>
      </c>
      <c r="J22" s="7">
        <f t="shared" si="11"/>
        <v>0</v>
      </c>
      <c r="K22" s="7">
        <f t="shared" si="11"/>
        <v>0</v>
      </c>
      <c r="L22" s="7">
        <f t="shared" si="11"/>
        <v>0</v>
      </c>
      <c r="M22" s="13">
        <f t="shared" si="11"/>
        <v>0</v>
      </c>
      <c r="N22" s="13">
        <f t="shared" si="11"/>
        <v>0</v>
      </c>
      <c r="O22" s="13">
        <f t="shared" si="11"/>
        <v>0</v>
      </c>
      <c r="P22" s="13">
        <f t="shared" si="11"/>
        <v>0</v>
      </c>
      <c r="Q22" s="13">
        <f t="shared" si="11"/>
        <v>0</v>
      </c>
      <c r="R22" s="7">
        <f t="shared" si="11"/>
        <v>0</v>
      </c>
      <c r="T22" s="25"/>
      <c r="V22" s="3"/>
      <c r="W22" s="4"/>
      <c r="X22" s="4"/>
      <c r="Y22" s="5"/>
      <c r="Z22" s="5"/>
      <c r="AA22" s="5"/>
      <c r="AB22" s="3"/>
    </row>
    <row r="23" spans="1:28" s="1" customFormat="1" x14ac:dyDescent="0.25">
      <c r="A23" s="6" t="s">
        <v>8</v>
      </c>
      <c r="B23" s="7" t="s">
        <v>6</v>
      </c>
      <c r="C23" s="14">
        <f t="shared" ref="C23:R23" si="12">C26/(1-C25)</f>
        <v>92</v>
      </c>
      <c r="D23" s="14">
        <f t="shared" si="12"/>
        <v>754.68758089429866</v>
      </c>
      <c r="E23" s="14">
        <f t="shared" si="12"/>
        <v>751.81561411266318</v>
      </c>
      <c r="F23" s="14">
        <f t="shared" si="12"/>
        <v>748.95513519815449</v>
      </c>
      <c r="G23" s="14">
        <f t="shared" si="12"/>
        <v>750.30900385753807</v>
      </c>
      <c r="H23" s="14">
        <f t="shared" si="12"/>
        <v>751.62610054793879</v>
      </c>
      <c r="I23" s="14">
        <f t="shared" si="12"/>
        <v>752.90642135051144</v>
      </c>
      <c r="J23" s="14">
        <f t="shared" si="12"/>
        <v>754.13616896196322</v>
      </c>
      <c r="K23" s="14">
        <f t="shared" si="12"/>
        <v>755.28774371457712</v>
      </c>
      <c r="L23" s="14">
        <f t="shared" si="12"/>
        <v>756.40252524265793</v>
      </c>
      <c r="M23" s="15">
        <f t="shared" si="12"/>
        <v>757.48510952818083</v>
      </c>
      <c r="N23" s="15">
        <f t="shared" si="12"/>
        <v>758.57229360688245</v>
      </c>
      <c r="O23" s="15">
        <f t="shared" si="12"/>
        <v>759.63647808048768</v>
      </c>
      <c r="P23" s="15">
        <f t="shared" si="12"/>
        <v>760.71906239626867</v>
      </c>
      <c r="Q23" s="15">
        <f t="shared" si="12"/>
        <v>761.84304302401631</v>
      </c>
      <c r="R23" s="14">
        <f t="shared" si="12"/>
        <v>763.00841532663878</v>
      </c>
      <c r="T23" s="2"/>
      <c r="V23" s="3"/>
      <c r="W23" s="4"/>
      <c r="X23" s="4"/>
      <c r="Y23" s="5"/>
      <c r="Z23" s="5"/>
      <c r="AA23" s="5"/>
      <c r="AB23" s="3"/>
    </row>
    <row r="24" spans="1:28" s="1" customFormat="1" x14ac:dyDescent="0.25">
      <c r="A24" s="6" t="s">
        <v>9</v>
      </c>
      <c r="B24" s="7" t="s">
        <v>6</v>
      </c>
      <c r="C24" s="14">
        <f t="shared" ref="C24:R24" si="13">C23-C26</f>
        <v>0</v>
      </c>
      <c r="D24" s="14">
        <f t="shared" si="13"/>
        <v>34.877580894298717</v>
      </c>
      <c r="E24" s="14">
        <f t="shared" si="13"/>
        <v>34.744854112663347</v>
      </c>
      <c r="F24" s="14">
        <f t="shared" si="13"/>
        <v>34.612658238154609</v>
      </c>
      <c r="G24" s="14">
        <f t="shared" si="13"/>
        <v>34.675226729916403</v>
      </c>
      <c r="H24" s="14">
        <f t="shared" si="13"/>
        <v>34.73609582002473</v>
      </c>
      <c r="I24" s="14">
        <f t="shared" si="13"/>
        <v>34.795265327371681</v>
      </c>
      <c r="J24" s="14">
        <f t="shared" si="13"/>
        <v>34.852097615173648</v>
      </c>
      <c r="K24" s="14">
        <f t="shared" si="13"/>
        <v>34.905317175965365</v>
      </c>
      <c r="L24" s="14">
        <f t="shared" si="13"/>
        <v>34.956836352786922</v>
      </c>
      <c r="M24" s="15">
        <f t="shared" si="13"/>
        <v>35.006867547083857</v>
      </c>
      <c r="N24" s="15">
        <f t="shared" si="13"/>
        <v>35.057111318959528</v>
      </c>
      <c r="O24" s="15">
        <f t="shared" si="13"/>
        <v>35.106292173400902</v>
      </c>
      <c r="P24" s="15">
        <f t="shared" si="13"/>
        <v>35.156323369096185</v>
      </c>
      <c r="Q24" s="15">
        <f t="shared" si="13"/>
        <v>35.20826767858307</v>
      </c>
      <c r="R24" s="14">
        <f t="shared" si="13"/>
        <v>35.262124887560276</v>
      </c>
      <c r="T24" s="2"/>
      <c r="V24" s="3"/>
      <c r="W24" s="4"/>
      <c r="X24" s="4"/>
      <c r="Y24" s="5"/>
      <c r="Z24" s="5"/>
      <c r="AA24" s="5"/>
      <c r="AB24" s="3"/>
    </row>
    <row r="25" spans="1:28" s="1" customFormat="1" x14ac:dyDescent="0.25">
      <c r="A25" s="6" t="s">
        <v>9</v>
      </c>
      <c r="B25" s="7" t="s">
        <v>10</v>
      </c>
      <c r="C25" s="16">
        <v>0</v>
      </c>
      <c r="D25" s="16">
        <v>4.621459498905367E-2</v>
      </c>
      <c r="E25" s="16">
        <f>D25</f>
        <v>4.621459498905367E-2</v>
      </c>
      <c r="F25" s="16">
        <f t="shared" ref="F25:R25" si="14">E25</f>
        <v>4.621459498905367E-2</v>
      </c>
      <c r="G25" s="16">
        <f t="shared" si="14"/>
        <v>4.621459498905367E-2</v>
      </c>
      <c r="H25" s="16">
        <f t="shared" si="14"/>
        <v>4.621459498905367E-2</v>
      </c>
      <c r="I25" s="16">
        <f t="shared" si="14"/>
        <v>4.621459498905367E-2</v>
      </c>
      <c r="J25" s="16">
        <f t="shared" si="14"/>
        <v>4.621459498905367E-2</v>
      </c>
      <c r="K25" s="16">
        <f t="shared" si="14"/>
        <v>4.621459498905367E-2</v>
      </c>
      <c r="L25" s="16">
        <f t="shared" si="14"/>
        <v>4.621459498905367E-2</v>
      </c>
      <c r="M25" s="17">
        <f t="shared" si="14"/>
        <v>4.621459498905367E-2</v>
      </c>
      <c r="N25" s="17">
        <f t="shared" si="14"/>
        <v>4.621459498905367E-2</v>
      </c>
      <c r="O25" s="17">
        <f t="shared" si="14"/>
        <v>4.621459498905367E-2</v>
      </c>
      <c r="P25" s="17">
        <f t="shared" si="14"/>
        <v>4.621459498905367E-2</v>
      </c>
      <c r="Q25" s="17">
        <f t="shared" si="14"/>
        <v>4.621459498905367E-2</v>
      </c>
      <c r="R25" s="16">
        <f t="shared" si="14"/>
        <v>4.621459498905367E-2</v>
      </c>
      <c r="T25" s="2"/>
      <c r="V25" s="3"/>
      <c r="W25" s="4"/>
      <c r="X25" s="4"/>
      <c r="Y25" s="5"/>
      <c r="Z25" s="5"/>
      <c r="AA25" s="5"/>
      <c r="AB25" s="3"/>
    </row>
    <row r="26" spans="1:28" s="1" customFormat="1" x14ac:dyDescent="0.25">
      <c r="A26" s="6" t="s">
        <v>11</v>
      </c>
      <c r="B26" s="7" t="s">
        <v>6</v>
      </c>
      <c r="C26" s="14">
        <f>C27+C28</f>
        <v>92</v>
      </c>
      <c r="D26" s="14">
        <f t="shared" ref="D26:R26" si="15">D27+D28</f>
        <v>719.81</v>
      </c>
      <c r="E26" s="14">
        <f t="shared" si="15"/>
        <v>717.07075999999984</v>
      </c>
      <c r="F26" s="14">
        <f t="shared" si="15"/>
        <v>714.34247695999989</v>
      </c>
      <c r="G26" s="14">
        <f t="shared" si="15"/>
        <v>715.63377712762167</v>
      </c>
      <c r="H26" s="14">
        <f t="shared" si="15"/>
        <v>716.89000472791406</v>
      </c>
      <c r="I26" s="14">
        <f t="shared" si="15"/>
        <v>718.11115602313976</v>
      </c>
      <c r="J26" s="14">
        <f t="shared" si="15"/>
        <v>719.28407134678957</v>
      </c>
      <c r="K26" s="14">
        <f t="shared" si="15"/>
        <v>720.38242653861175</v>
      </c>
      <c r="L26" s="14">
        <f t="shared" si="15"/>
        <v>721.44568888987101</v>
      </c>
      <c r="M26" s="15">
        <f t="shared" si="15"/>
        <v>722.47824198109697</v>
      </c>
      <c r="N26" s="15">
        <f t="shared" si="15"/>
        <v>723.51518228792293</v>
      </c>
      <c r="O26" s="15">
        <f t="shared" si="15"/>
        <v>724.53018590708677</v>
      </c>
      <c r="P26" s="15">
        <f t="shared" si="15"/>
        <v>725.56273902717248</v>
      </c>
      <c r="Q26" s="15">
        <f t="shared" si="15"/>
        <v>726.63477534543324</v>
      </c>
      <c r="R26" s="14">
        <f t="shared" si="15"/>
        <v>727.74629043907851</v>
      </c>
      <c r="T26" s="2"/>
      <c r="V26" s="3"/>
      <c r="W26" s="4"/>
      <c r="X26" s="4"/>
      <c r="Y26" s="5"/>
      <c r="Z26" s="5"/>
      <c r="AA26" s="5"/>
      <c r="AB26" s="3"/>
    </row>
    <row r="27" spans="1:28" s="1" customFormat="1" x14ac:dyDescent="0.25">
      <c r="A27" s="6" t="s">
        <v>12</v>
      </c>
      <c r="B27" s="7" t="s">
        <v>6</v>
      </c>
      <c r="C27" s="14">
        <f>'[15]Müügikogused Konkurentsiamet'!E37*1000-C28</f>
        <v>61</v>
      </c>
      <c r="D27" s="14">
        <f>'[15]Müügikogused Konkurentsiamet'!J37*1000-D28</f>
        <v>684.81</v>
      </c>
      <c r="E27" s="14">
        <f t="shared" ref="E27:R27" si="16">(E29*E31*365)/1000</f>
        <v>682.07075999999984</v>
      </c>
      <c r="F27" s="14">
        <f t="shared" si="16"/>
        <v>679.34247695999989</v>
      </c>
      <c r="G27" s="14">
        <f t="shared" si="16"/>
        <v>680.63377712762167</v>
      </c>
      <c r="H27" s="14">
        <f t="shared" si="16"/>
        <v>681.89000472791406</v>
      </c>
      <c r="I27" s="14">
        <f t="shared" si="16"/>
        <v>683.11115602313976</v>
      </c>
      <c r="J27" s="14">
        <f t="shared" si="16"/>
        <v>684.28407134678957</v>
      </c>
      <c r="K27" s="14">
        <f t="shared" si="16"/>
        <v>685.38242653861175</v>
      </c>
      <c r="L27" s="14">
        <f t="shared" si="16"/>
        <v>686.44568888987101</v>
      </c>
      <c r="M27" s="15">
        <f t="shared" si="16"/>
        <v>687.47824198109697</v>
      </c>
      <c r="N27" s="15">
        <f t="shared" si="16"/>
        <v>688.51518228792293</v>
      </c>
      <c r="O27" s="15">
        <f t="shared" si="16"/>
        <v>689.53018590708677</v>
      </c>
      <c r="P27" s="15">
        <f t="shared" si="16"/>
        <v>690.56273902717248</v>
      </c>
      <c r="Q27" s="15">
        <f t="shared" si="16"/>
        <v>691.63477534543324</v>
      </c>
      <c r="R27" s="14">
        <f t="shared" si="16"/>
        <v>692.74629043907851</v>
      </c>
      <c r="T27" s="2"/>
      <c r="V27" s="3"/>
      <c r="W27" s="4"/>
      <c r="X27" s="4"/>
      <c r="Y27" s="5"/>
      <c r="Z27" s="5"/>
      <c r="AA27" s="5"/>
      <c r="AB27" s="3"/>
    </row>
    <row r="28" spans="1:28" s="1" customFormat="1" x14ac:dyDescent="0.25">
      <c r="A28" s="6" t="s">
        <v>13</v>
      </c>
      <c r="B28" s="7" t="s">
        <v>6</v>
      </c>
      <c r="C28" s="7">
        <v>31</v>
      </c>
      <c r="D28" s="7">
        <v>35</v>
      </c>
      <c r="E28" s="7">
        <f>D28</f>
        <v>35</v>
      </c>
      <c r="F28" s="7">
        <f t="shared" ref="F28:R29" si="17">E28</f>
        <v>35</v>
      </c>
      <c r="G28" s="7">
        <f t="shared" si="17"/>
        <v>35</v>
      </c>
      <c r="H28" s="7">
        <f t="shared" si="17"/>
        <v>35</v>
      </c>
      <c r="I28" s="7">
        <f t="shared" si="17"/>
        <v>35</v>
      </c>
      <c r="J28" s="7">
        <f t="shared" si="17"/>
        <v>35</v>
      </c>
      <c r="K28" s="7">
        <f t="shared" si="17"/>
        <v>35</v>
      </c>
      <c r="L28" s="7">
        <f t="shared" si="17"/>
        <v>35</v>
      </c>
      <c r="M28" s="13">
        <f t="shared" si="17"/>
        <v>35</v>
      </c>
      <c r="N28" s="13">
        <f t="shared" si="17"/>
        <v>35</v>
      </c>
      <c r="O28" s="13">
        <f t="shared" si="17"/>
        <v>35</v>
      </c>
      <c r="P28" s="13">
        <f t="shared" si="17"/>
        <v>35</v>
      </c>
      <c r="Q28" s="13">
        <f t="shared" si="17"/>
        <v>35</v>
      </c>
      <c r="R28" s="7">
        <f t="shared" si="17"/>
        <v>35</v>
      </c>
      <c r="T28" s="2"/>
      <c r="V28" s="3"/>
      <c r="W28" s="4"/>
      <c r="X28" s="4"/>
      <c r="Y28" s="5"/>
      <c r="Z28" s="5"/>
      <c r="AA28" s="5"/>
      <c r="AB28" s="3"/>
    </row>
    <row r="29" spans="1:28" s="1" customFormat="1" x14ac:dyDescent="0.25">
      <c r="A29" s="18" t="s">
        <v>14</v>
      </c>
      <c r="B29" s="19" t="s">
        <v>15</v>
      </c>
      <c r="C29" s="20">
        <f>((C27/C31)/365)*1000</f>
        <v>67.936295801314174</v>
      </c>
      <c r="D29" s="20">
        <f>((D27/D31)/365)*1000</f>
        <v>71.067870485678696</v>
      </c>
      <c r="E29" s="20">
        <f>D29</f>
        <v>71.067870485678696</v>
      </c>
      <c r="F29" s="20">
        <f t="shared" si="17"/>
        <v>71.067870485678696</v>
      </c>
      <c r="G29" s="20">
        <f t="shared" si="17"/>
        <v>71.067870485678696</v>
      </c>
      <c r="H29" s="20">
        <f t="shared" si="17"/>
        <v>71.067870485678696</v>
      </c>
      <c r="I29" s="20">
        <f t="shared" si="17"/>
        <v>71.067870485678696</v>
      </c>
      <c r="J29" s="20">
        <f t="shared" si="17"/>
        <v>71.067870485678696</v>
      </c>
      <c r="K29" s="20">
        <f t="shared" si="17"/>
        <v>71.067870485678696</v>
      </c>
      <c r="L29" s="20">
        <f t="shared" si="17"/>
        <v>71.067870485678696</v>
      </c>
      <c r="M29" s="21">
        <f t="shared" si="17"/>
        <v>71.067870485678696</v>
      </c>
      <c r="N29" s="21">
        <f t="shared" si="17"/>
        <v>71.067870485678696</v>
      </c>
      <c r="O29" s="21">
        <f t="shared" si="17"/>
        <v>71.067870485678696</v>
      </c>
      <c r="P29" s="21">
        <f t="shared" si="17"/>
        <v>71.067870485678696</v>
      </c>
      <c r="Q29" s="21">
        <f t="shared" si="17"/>
        <v>71.067870485678696</v>
      </c>
      <c r="R29" s="20">
        <f t="shared" si="17"/>
        <v>71.067870485678696</v>
      </c>
      <c r="T29" s="2"/>
      <c r="V29" s="3"/>
      <c r="W29" s="4"/>
      <c r="X29" s="4"/>
      <c r="Y29" s="5"/>
      <c r="Z29" s="5"/>
      <c r="AA29" s="5"/>
      <c r="AB29" s="3"/>
    </row>
    <row r="30" spans="1:28" s="1" customFormat="1" x14ac:dyDescent="0.25">
      <c r="A30" s="6" t="s">
        <v>16</v>
      </c>
      <c r="B30" s="7" t="s">
        <v>17</v>
      </c>
      <c r="C30" s="14">
        <f>'[15]Elanike arv'!D32</f>
        <v>82</v>
      </c>
      <c r="D30" s="14">
        <v>88</v>
      </c>
      <c r="E30" s="14">
        <f t="shared" ref="E30:R31" si="18">D30+(D30*E$2)</f>
        <v>87.647999999999996</v>
      </c>
      <c r="F30" s="14">
        <f t="shared" si="18"/>
        <v>87.29740799999999</v>
      </c>
      <c r="G30" s="14">
        <f t="shared" si="18"/>
        <v>87.46334368252613</v>
      </c>
      <c r="H30" s="14">
        <f t="shared" si="18"/>
        <v>87.624772442073635</v>
      </c>
      <c r="I30" s="14">
        <f t="shared" si="18"/>
        <v>87.781693798332839</v>
      </c>
      <c r="J30" s="14">
        <f t="shared" si="18"/>
        <v>87.932416697357638</v>
      </c>
      <c r="K30" s="14">
        <f t="shared" si="18"/>
        <v>88.073558410942951</v>
      </c>
      <c r="L30" s="14">
        <f t="shared" si="18"/>
        <v>88.210190596382446</v>
      </c>
      <c r="M30" s="14">
        <f t="shared" si="18"/>
        <v>88.34287655603238</v>
      </c>
      <c r="N30" s="14">
        <f t="shared" si="18"/>
        <v>88.476126285155331</v>
      </c>
      <c r="O30" s="14">
        <f t="shared" si="18"/>
        <v>88.606557088570042</v>
      </c>
      <c r="P30" s="14">
        <f t="shared" si="18"/>
        <v>88.739243051928554</v>
      </c>
      <c r="Q30" s="14">
        <f t="shared" si="18"/>
        <v>88.877002716663213</v>
      </c>
      <c r="R30" s="14">
        <f t="shared" si="18"/>
        <v>89.019835514433083</v>
      </c>
      <c r="T30" s="2"/>
      <c r="V30" s="3"/>
      <c r="W30" s="4"/>
      <c r="X30" s="4"/>
      <c r="Y30" s="5"/>
      <c r="Z30" s="5"/>
      <c r="AA30" s="5"/>
      <c r="AB30" s="3"/>
    </row>
    <row r="31" spans="1:28" s="1" customFormat="1" x14ac:dyDescent="0.25">
      <c r="A31" s="26" t="s">
        <v>18</v>
      </c>
      <c r="B31" s="27" t="s">
        <v>17</v>
      </c>
      <c r="C31" s="28">
        <f>C30*C32</f>
        <v>2.46</v>
      </c>
      <c r="D31" s="28">
        <f>D30*D32</f>
        <v>26.4</v>
      </c>
      <c r="E31" s="28">
        <f>D31+(D31*E$2)</f>
        <v>26.2944</v>
      </c>
      <c r="F31" s="28">
        <f t="shared" si="18"/>
        <v>26.189222399999998</v>
      </c>
      <c r="G31" s="28">
        <f t="shared" si="18"/>
        <v>26.239003104757838</v>
      </c>
      <c r="H31" s="28">
        <f t="shared" si="18"/>
        <v>26.287431732622089</v>
      </c>
      <c r="I31" s="28">
        <f t="shared" si="18"/>
        <v>26.334508139499849</v>
      </c>
      <c r="J31" s="28">
        <f t="shared" si="18"/>
        <v>26.379725009207291</v>
      </c>
      <c r="K31" s="28">
        <f t="shared" si="18"/>
        <v>26.422067523282884</v>
      </c>
      <c r="L31" s="28">
        <f t="shared" si="18"/>
        <v>26.463057178914731</v>
      </c>
      <c r="M31" s="28">
        <f t="shared" si="18"/>
        <v>26.502862966809712</v>
      </c>
      <c r="N31" s="28">
        <f t="shared" si="18"/>
        <v>26.5428378855466</v>
      </c>
      <c r="O31" s="28">
        <f t="shared" si="18"/>
        <v>26.581967126571012</v>
      </c>
      <c r="P31" s="28">
        <f t="shared" si="18"/>
        <v>26.621772915578564</v>
      </c>
      <c r="Q31" s="28">
        <f t="shared" si="18"/>
        <v>26.663100814998963</v>
      </c>
      <c r="R31" s="28">
        <f t="shared" si="18"/>
        <v>26.705950654329925</v>
      </c>
      <c r="T31" s="2"/>
      <c r="V31" s="3"/>
      <c r="W31" s="4"/>
      <c r="X31" s="4"/>
      <c r="Y31" s="5"/>
      <c r="Z31" s="5"/>
      <c r="AA31" s="5"/>
      <c r="AB31" s="3"/>
    </row>
    <row r="32" spans="1:28" s="1" customFormat="1" x14ac:dyDescent="0.25">
      <c r="A32" s="18" t="s">
        <v>19</v>
      </c>
      <c r="B32" s="19" t="s">
        <v>10</v>
      </c>
      <c r="C32" s="23">
        <v>0.03</v>
      </c>
      <c r="D32" s="23">
        <v>0.3</v>
      </c>
      <c r="E32" s="23">
        <f>E31/E30</f>
        <v>0.3</v>
      </c>
      <c r="F32" s="23">
        <f>F31/F30</f>
        <v>0.3</v>
      </c>
      <c r="G32" s="23">
        <f>G31/G30</f>
        <v>0.3</v>
      </c>
      <c r="H32" s="23">
        <f t="shared" ref="H32:R32" si="19">H31/H30</f>
        <v>0.3</v>
      </c>
      <c r="I32" s="23">
        <f t="shared" si="19"/>
        <v>0.3</v>
      </c>
      <c r="J32" s="23">
        <f t="shared" si="19"/>
        <v>0.3</v>
      </c>
      <c r="K32" s="23">
        <f t="shared" si="19"/>
        <v>0.3</v>
      </c>
      <c r="L32" s="23">
        <f t="shared" si="19"/>
        <v>0.3</v>
      </c>
      <c r="M32" s="24">
        <f t="shared" si="19"/>
        <v>0.3</v>
      </c>
      <c r="N32" s="24">
        <f t="shared" si="19"/>
        <v>0.3</v>
      </c>
      <c r="O32" s="24">
        <f t="shared" si="19"/>
        <v>0.3</v>
      </c>
      <c r="P32" s="24">
        <f t="shared" si="19"/>
        <v>0.3</v>
      </c>
      <c r="Q32" s="24">
        <f t="shared" si="19"/>
        <v>0.3</v>
      </c>
      <c r="R32" s="23">
        <f t="shared" si="19"/>
        <v>0.3</v>
      </c>
      <c r="T32" s="25"/>
      <c r="V32" s="3"/>
      <c r="W32" s="4"/>
      <c r="X32" s="4"/>
      <c r="Y32" s="5"/>
      <c r="Z32" s="5"/>
      <c r="AA32" s="5"/>
      <c r="AB32" s="3"/>
    </row>
    <row r="33" spans="1:28" s="1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  <c r="T33" s="2"/>
      <c r="V33" s="3"/>
      <c r="W33" s="4"/>
      <c r="X33" s="4"/>
      <c r="Y33" s="5"/>
      <c r="Z33" s="5"/>
      <c r="AA33" s="5"/>
      <c r="AB33" s="3"/>
    </row>
    <row r="34" spans="1:28" s="1" customFormat="1" x14ac:dyDescent="0.25">
      <c r="A34" s="6" t="s">
        <v>2</v>
      </c>
      <c r="B34" s="7" t="s">
        <v>3</v>
      </c>
      <c r="C34" s="7">
        <v>2020</v>
      </c>
      <c r="D34" s="7">
        <v>2021</v>
      </c>
      <c r="E34" s="7">
        <v>2022</v>
      </c>
      <c r="F34" s="7">
        <v>2023</v>
      </c>
      <c r="G34" s="7">
        <v>2024</v>
      </c>
      <c r="H34" s="7">
        <v>2025</v>
      </c>
      <c r="I34" s="7">
        <v>2026</v>
      </c>
      <c r="J34" s="7">
        <v>2027</v>
      </c>
      <c r="K34" s="7">
        <v>2028</v>
      </c>
      <c r="L34" s="7">
        <v>2029</v>
      </c>
      <c r="M34" s="13">
        <v>2030</v>
      </c>
      <c r="N34" s="7">
        <v>2031</v>
      </c>
      <c r="O34" s="13">
        <v>2032</v>
      </c>
      <c r="P34" s="7">
        <v>2033</v>
      </c>
      <c r="Q34" s="13">
        <v>2034</v>
      </c>
      <c r="R34" s="7">
        <v>2035</v>
      </c>
      <c r="T34" s="2"/>
      <c r="V34" s="3"/>
      <c r="W34" s="4"/>
      <c r="X34" s="4"/>
      <c r="Y34" s="5"/>
      <c r="Z34" s="5"/>
      <c r="AA34" s="5"/>
      <c r="AB34" s="3"/>
    </row>
    <row r="35" spans="1:28" s="1" customFormat="1" x14ac:dyDescent="0.25">
      <c r="A35" s="41" t="s">
        <v>21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T35" s="2"/>
      <c r="V35" s="3"/>
      <c r="W35" s="4"/>
      <c r="X35" s="4"/>
      <c r="Y35" s="5"/>
      <c r="Z35" s="5"/>
      <c r="AA35" s="5"/>
      <c r="AB35" s="3"/>
    </row>
    <row r="36" spans="1:28" s="1" customFormat="1" x14ac:dyDescent="0.25">
      <c r="A36" s="6" t="s">
        <v>5</v>
      </c>
      <c r="B36" s="7" t="s">
        <v>6</v>
      </c>
      <c r="C36" s="14">
        <f>C37+C38</f>
        <v>16511</v>
      </c>
      <c r="D36" s="14">
        <f t="shared" ref="D36:R36" si="20">D37+D38</f>
        <v>31186.608577204483</v>
      </c>
      <c r="E36" s="14">
        <f t="shared" si="20"/>
        <v>40062.300252747373</v>
      </c>
      <c r="F36" s="14">
        <f t="shared" si="20"/>
        <v>44248.69347130703</v>
      </c>
      <c r="G36" s="14">
        <f t="shared" si="20"/>
        <v>48668.362768608356</v>
      </c>
      <c r="H36" s="14">
        <f t="shared" si="20"/>
        <v>53093.853199612022</v>
      </c>
      <c r="I36" s="14">
        <f t="shared" si="20"/>
        <v>57524.702956900408</v>
      </c>
      <c r="J36" s="14">
        <f t="shared" si="20"/>
        <v>61959.380143729693</v>
      </c>
      <c r="K36" s="14">
        <f t="shared" si="20"/>
        <v>66394.948412971411</v>
      </c>
      <c r="L36" s="14">
        <f t="shared" si="20"/>
        <v>70834.166939111616</v>
      </c>
      <c r="M36" s="15">
        <f t="shared" si="20"/>
        <v>75277.021644909473</v>
      </c>
      <c r="N36" s="15">
        <f t="shared" si="20"/>
        <v>79726.861881283156</v>
      </c>
      <c r="O36" s="15">
        <f t="shared" si="20"/>
        <v>84180.756744566752</v>
      </c>
      <c r="P36" s="15">
        <f t="shared" si="20"/>
        <v>88643.133624399168</v>
      </c>
      <c r="Q36" s="15">
        <f t="shared" si="20"/>
        <v>93116.959355025945</v>
      </c>
      <c r="R36" s="14">
        <f t="shared" si="20"/>
        <v>97602.718710491128</v>
      </c>
      <c r="T36" s="2"/>
      <c r="V36" s="3"/>
      <c r="W36" s="4"/>
      <c r="X36" s="4"/>
      <c r="Y36" s="5"/>
      <c r="Z36" s="5"/>
      <c r="AA36" s="5"/>
      <c r="AB36" s="3"/>
    </row>
    <row r="37" spans="1:28" s="1" customFormat="1" x14ac:dyDescent="0.25">
      <c r="A37" s="6" t="s">
        <v>7</v>
      </c>
      <c r="B37" s="7" t="s">
        <v>6</v>
      </c>
      <c r="C37" s="7">
        <v>0</v>
      </c>
      <c r="D37" s="7">
        <v>624</v>
      </c>
      <c r="E37" s="7">
        <f t="shared" ref="E37:R37" si="21">D37</f>
        <v>624</v>
      </c>
      <c r="F37" s="7">
        <f t="shared" si="21"/>
        <v>624</v>
      </c>
      <c r="G37" s="7">
        <f t="shared" si="21"/>
        <v>624</v>
      </c>
      <c r="H37" s="7">
        <f t="shared" si="21"/>
        <v>624</v>
      </c>
      <c r="I37" s="7">
        <f t="shared" si="21"/>
        <v>624</v>
      </c>
      <c r="J37" s="7">
        <f t="shared" si="21"/>
        <v>624</v>
      </c>
      <c r="K37" s="7">
        <f t="shared" si="21"/>
        <v>624</v>
      </c>
      <c r="L37" s="7">
        <f t="shared" si="21"/>
        <v>624</v>
      </c>
      <c r="M37" s="13">
        <f t="shared" si="21"/>
        <v>624</v>
      </c>
      <c r="N37" s="13">
        <f t="shared" si="21"/>
        <v>624</v>
      </c>
      <c r="O37" s="13">
        <f t="shared" si="21"/>
        <v>624</v>
      </c>
      <c r="P37" s="13">
        <f t="shared" si="21"/>
        <v>624</v>
      </c>
      <c r="Q37" s="13">
        <f t="shared" si="21"/>
        <v>624</v>
      </c>
      <c r="R37" s="7">
        <f t="shared" si="21"/>
        <v>624</v>
      </c>
      <c r="T37" s="2"/>
      <c r="V37" s="3"/>
      <c r="W37" s="4"/>
      <c r="X37" s="4"/>
      <c r="Y37" s="5"/>
      <c r="Z37" s="5"/>
      <c r="AA37" s="5"/>
      <c r="AB37" s="3"/>
    </row>
    <row r="38" spans="1:28" s="1" customFormat="1" x14ac:dyDescent="0.25">
      <c r="A38" s="6" t="s">
        <v>8</v>
      </c>
      <c r="B38" s="7" t="s">
        <v>6</v>
      </c>
      <c r="C38" s="14">
        <f t="shared" ref="C38:R38" si="22">C41/(1-C40)</f>
        <v>16511</v>
      </c>
      <c r="D38" s="14">
        <f t="shared" si="22"/>
        <v>30562.608577204483</v>
      </c>
      <c r="E38" s="14">
        <f t="shared" si="22"/>
        <v>39438.300252747373</v>
      </c>
      <c r="F38" s="14">
        <f t="shared" si="22"/>
        <v>43624.69347130703</v>
      </c>
      <c r="G38" s="14">
        <f t="shared" si="22"/>
        <v>48044.362768608356</v>
      </c>
      <c r="H38" s="14">
        <f t="shared" si="22"/>
        <v>52469.853199612022</v>
      </c>
      <c r="I38" s="14">
        <f t="shared" si="22"/>
        <v>56900.702956900408</v>
      </c>
      <c r="J38" s="14">
        <f t="shared" si="22"/>
        <v>61335.380143729693</v>
      </c>
      <c r="K38" s="14">
        <f t="shared" si="22"/>
        <v>65770.948412971411</v>
      </c>
      <c r="L38" s="14">
        <f t="shared" si="22"/>
        <v>70210.166939111616</v>
      </c>
      <c r="M38" s="15">
        <f t="shared" si="22"/>
        <v>74653.021644909473</v>
      </c>
      <c r="N38" s="15">
        <f t="shared" si="22"/>
        <v>79102.861881283156</v>
      </c>
      <c r="O38" s="15">
        <f t="shared" si="22"/>
        <v>83556.756744566752</v>
      </c>
      <c r="P38" s="15">
        <f t="shared" si="22"/>
        <v>88019.133624399168</v>
      </c>
      <c r="Q38" s="15">
        <f t="shared" si="22"/>
        <v>92492.959355025945</v>
      </c>
      <c r="R38" s="14">
        <f t="shared" si="22"/>
        <v>96978.718710491128</v>
      </c>
      <c r="T38" s="2"/>
      <c r="V38" s="3"/>
      <c r="W38" s="4"/>
      <c r="X38" s="4"/>
      <c r="Y38" s="5"/>
      <c r="Z38" s="5"/>
      <c r="AA38" s="5"/>
      <c r="AB38" s="3"/>
    </row>
    <row r="39" spans="1:28" s="1" customFormat="1" x14ac:dyDescent="0.25">
      <c r="A39" s="6" t="s">
        <v>9</v>
      </c>
      <c r="B39" s="7" t="s">
        <v>6</v>
      </c>
      <c r="C39" s="14">
        <f t="shared" ref="C39:R39" si="23">C38-C41</f>
        <v>0</v>
      </c>
      <c r="D39" s="14">
        <f t="shared" si="23"/>
        <v>1412.4385772044843</v>
      </c>
      <c r="E39" s="14">
        <f t="shared" si="23"/>
        <v>1822.6250732374101</v>
      </c>
      <c r="F39" s="14">
        <f t="shared" si="23"/>
        <v>2016.0975402980694</v>
      </c>
      <c r="G39" s="14">
        <f t="shared" si="23"/>
        <v>2220.3507668584061</v>
      </c>
      <c r="H39" s="14">
        <f t="shared" si="23"/>
        <v>2424.8730147551687</v>
      </c>
      <c r="I39" s="14">
        <f t="shared" si="23"/>
        <v>2629.642941745602</v>
      </c>
      <c r="J39" s="14">
        <f t="shared" si="23"/>
        <v>2834.5897518421116</v>
      </c>
      <c r="K39" s="14">
        <f t="shared" si="23"/>
        <v>3039.5777429514128</v>
      </c>
      <c r="L39" s="14">
        <f t="shared" si="23"/>
        <v>3244.7344292048947</v>
      </c>
      <c r="M39" s="15">
        <f t="shared" si="23"/>
        <v>3450.0591600285552</v>
      </c>
      <c r="N39" s="15">
        <f t="shared" si="23"/>
        <v>3655.7067243185593</v>
      </c>
      <c r="O39" s="15">
        <f t="shared" si="23"/>
        <v>3861.5416715490283</v>
      </c>
      <c r="P39" s="15">
        <f t="shared" si="23"/>
        <v>4067.7686117389967</v>
      </c>
      <c r="Q39" s="15">
        <f t="shared" si="23"/>
        <v>4274.5246559315274</v>
      </c>
      <c r="R39" s="14">
        <f t="shared" si="23"/>
        <v>4481.832207762709</v>
      </c>
      <c r="T39" s="2"/>
      <c r="V39" s="3"/>
      <c r="W39" s="4"/>
      <c r="X39" s="4"/>
      <c r="Y39" s="5"/>
      <c r="Z39" s="5"/>
      <c r="AA39" s="5"/>
      <c r="AB39" s="3"/>
    </row>
    <row r="40" spans="1:28" s="1" customFormat="1" x14ac:dyDescent="0.25">
      <c r="A40" s="6" t="s">
        <v>9</v>
      </c>
      <c r="B40" s="7" t="s">
        <v>10</v>
      </c>
      <c r="C40" s="16">
        <v>0</v>
      </c>
      <c r="D40" s="16">
        <v>4.621459498905367E-2</v>
      </c>
      <c r="E40" s="16">
        <f>D40</f>
        <v>4.621459498905367E-2</v>
      </c>
      <c r="F40" s="16">
        <f t="shared" ref="F40:R40" si="24">E40</f>
        <v>4.621459498905367E-2</v>
      </c>
      <c r="G40" s="16">
        <f t="shared" si="24"/>
        <v>4.621459498905367E-2</v>
      </c>
      <c r="H40" s="16">
        <f t="shared" si="24"/>
        <v>4.621459498905367E-2</v>
      </c>
      <c r="I40" s="16">
        <f t="shared" si="24"/>
        <v>4.621459498905367E-2</v>
      </c>
      <c r="J40" s="16">
        <f t="shared" si="24"/>
        <v>4.621459498905367E-2</v>
      </c>
      <c r="K40" s="16">
        <f t="shared" si="24"/>
        <v>4.621459498905367E-2</v>
      </c>
      <c r="L40" s="16">
        <f t="shared" si="24"/>
        <v>4.621459498905367E-2</v>
      </c>
      <c r="M40" s="17">
        <f t="shared" si="24"/>
        <v>4.621459498905367E-2</v>
      </c>
      <c r="N40" s="17">
        <f t="shared" si="24"/>
        <v>4.621459498905367E-2</v>
      </c>
      <c r="O40" s="17">
        <f t="shared" si="24"/>
        <v>4.621459498905367E-2</v>
      </c>
      <c r="P40" s="17">
        <f t="shared" si="24"/>
        <v>4.621459498905367E-2</v>
      </c>
      <c r="Q40" s="17">
        <f t="shared" si="24"/>
        <v>4.621459498905367E-2</v>
      </c>
      <c r="R40" s="16">
        <f t="shared" si="24"/>
        <v>4.621459498905367E-2</v>
      </c>
      <c r="T40" s="2"/>
      <c r="V40" s="3"/>
      <c r="W40" s="4"/>
      <c r="X40" s="4"/>
      <c r="Y40" s="5"/>
      <c r="Z40" s="5"/>
      <c r="AA40" s="5"/>
      <c r="AB40" s="3"/>
    </row>
    <row r="41" spans="1:28" s="1" customFormat="1" x14ac:dyDescent="0.25">
      <c r="A41" s="6" t="s">
        <v>11</v>
      </c>
      <c r="B41" s="7" t="s">
        <v>6</v>
      </c>
      <c r="C41" s="14">
        <f>C42+C43</f>
        <v>16511</v>
      </c>
      <c r="D41" s="14">
        <f t="shared" ref="D41:R41" si="25">D42+D43</f>
        <v>29150.17</v>
      </c>
      <c r="E41" s="14">
        <f t="shared" si="25"/>
        <v>37615.675179509963</v>
      </c>
      <c r="F41" s="14">
        <f t="shared" si="25"/>
        <v>41608.59593100896</v>
      </c>
      <c r="G41" s="14">
        <f t="shared" si="25"/>
        <v>45824.01200174995</v>
      </c>
      <c r="H41" s="14">
        <f t="shared" si="25"/>
        <v>50044.980184856853</v>
      </c>
      <c r="I41" s="14">
        <f t="shared" si="25"/>
        <v>54271.060015154806</v>
      </c>
      <c r="J41" s="14">
        <f t="shared" si="25"/>
        <v>58500.790391887582</v>
      </c>
      <c r="K41" s="14">
        <f t="shared" si="25"/>
        <v>62731.370670019998</v>
      </c>
      <c r="L41" s="14">
        <f t="shared" si="25"/>
        <v>66965.432509906721</v>
      </c>
      <c r="M41" s="15">
        <f t="shared" si="25"/>
        <v>71202.962484880918</v>
      </c>
      <c r="N41" s="15">
        <f t="shared" si="25"/>
        <v>75447.155156964596</v>
      </c>
      <c r="O41" s="15">
        <f t="shared" si="25"/>
        <v>79695.215073017724</v>
      </c>
      <c r="P41" s="15">
        <f t="shared" si="25"/>
        <v>83951.365012660171</v>
      </c>
      <c r="Q41" s="15">
        <f t="shared" si="25"/>
        <v>88218.434699094418</v>
      </c>
      <c r="R41" s="14">
        <f t="shared" si="25"/>
        <v>92496.886502728419</v>
      </c>
      <c r="T41" s="2"/>
      <c r="V41" s="3"/>
      <c r="W41" s="4"/>
      <c r="X41" s="4"/>
      <c r="Y41" s="5"/>
      <c r="Z41" s="5"/>
      <c r="AA41" s="5"/>
      <c r="AB41" s="3"/>
    </row>
    <row r="42" spans="1:28" s="1" customFormat="1" x14ac:dyDescent="0.25">
      <c r="A42" s="6" t="s">
        <v>12</v>
      </c>
      <c r="B42" s="7" t="s">
        <v>6</v>
      </c>
      <c r="C42" s="14">
        <f>'[15]Müügikogused Konkurentsiamet'!E38*1000-C43</f>
        <v>16173</v>
      </c>
      <c r="D42" s="14">
        <f>'[15]Müügikogused Konkurentsiamet'!J38*1000-D43</f>
        <v>27954.17</v>
      </c>
      <c r="E42" s="14">
        <f t="shared" ref="E42:R42" si="26">(E44*E46*365)/1000</f>
        <v>36419.675179509963</v>
      </c>
      <c r="F42" s="14">
        <f t="shared" si="26"/>
        <v>40412.59593100896</v>
      </c>
      <c r="G42" s="14">
        <f t="shared" si="26"/>
        <v>44628.01200174995</v>
      </c>
      <c r="H42" s="14">
        <f t="shared" si="26"/>
        <v>48848.980184856853</v>
      </c>
      <c r="I42" s="14">
        <f t="shared" si="26"/>
        <v>53075.060015154806</v>
      </c>
      <c r="J42" s="14">
        <f t="shared" si="26"/>
        <v>57304.790391887582</v>
      </c>
      <c r="K42" s="14">
        <f t="shared" si="26"/>
        <v>61535.370670019998</v>
      </c>
      <c r="L42" s="14">
        <f t="shared" si="26"/>
        <v>65769.432509906721</v>
      </c>
      <c r="M42" s="15">
        <f t="shared" si="26"/>
        <v>70006.962484880918</v>
      </c>
      <c r="N42" s="15">
        <f t="shared" si="26"/>
        <v>74251.155156964596</v>
      </c>
      <c r="O42" s="15">
        <f t="shared" si="26"/>
        <v>78499.215073017724</v>
      </c>
      <c r="P42" s="15">
        <f t="shared" si="26"/>
        <v>82755.365012660171</v>
      </c>
      <c r="Q42" s="15">
        <f t="shared" si="26"/>
        <v>87022.434699094418</v>
      </c>
      <c r="R42" s="14">
        <f t="shared" si="26"/>
        <v>91300.886502728419</v>
      </c>
      <c r="T42" s="2"/>
      <c r="V42" s="3"/>
      <c r="W42" s="4"/>
      <c r="X42" s="4"/>
      <c r="Y42" s="5"/>
      <c r="Z42" s="5"/>
      <c r="AA42" s="5"/>
      <c r="AB42" s="3"/>
    </row>
    <row r="43" spans="1:28" s="1" customFormat="1" x14ac:dyDescent="0.25">
      <c r="A43" s="6" t="s">
        <v>13</v>
      </c>
      <c r="B43" s="7" t="s">
        <v>6</v>
      </c>
      <c r="C43" s="7">
        <v>338</v>
      </c>
      <c r="D43" s="7">
        <v>1196</v>
      </c>
      <c r="E43" s="7">
        <f>D43</f>
        <v>1196</v>
      </c>
      <c r="F43" s="7">
        <f t="shared" ref="F43:R44" si="27">E43</f>
        <v>1196</v>
      </c>
      <c r="G43" s="7">
        <f t="shared" si="27"/>
        <v>1196</v>
      </c>
      <c r="H43" s="7">
        <f t="shared" si="27"/>
        <v>1196</v>
      </c>
      <c r="I43" s="7">
        <f t="shared" si="27"/>
        <v>1196</v>
      </c>
      <c r="J43" s="7">
        <f t="shared" si="27"/>
        <v>1196</v>
      </c>
      <c r="K43" s="7">
        <f t="shared" si="27"/>
        <v>1196</v>
      </c>
      <c r="L43" s="7">
        <f t="shared" si="27"/>
        <v>1196</v>
      </c>
      <c r="M43" s="13">
        <f t="shared" si="27"/>
        <v>1196</v>
      </c>
      <c r="N43" s="13">
        <f t="shared" si="27"/>
        <v>1196</v>
      </c>
      <c r="O43" s="13">
        <f t="shared" si="27"/>
        <v>1196</v>
      </c>
      <c r="P43" s="13">
        <f t="shared" si="27"/>
        <v>1196</v>
      </c>
      <c r="Q43" s="13">
        <f t="shared" si="27"/>
        <v>1196</v>
      </c>
      <c r="R43" s="7">
        <f t="shared" si="27"/>
        <v>1196</v>
      </c>
      <c r="T43" s="2"/>
      <c r="V43" s="3"/>
      <c r="W43" s="4"/>
      <c r="X43" s="4"/>
      <c r="Y43" s="5"/>
      <c r="Z43" s="5"/>
      <c r="AA43" s="5"/>
      <c r="AB43" s="3"/>
    </row>
    <row r="44" spans="1:28" s="1" customFormat="1" x14ac:dyDescent="0.25">
      <c r="A44" s="18" t="s">
        <v>14</v>
      </c>
      <c r="B44" s="19" t="s">
        <v>15</v>
      </c>
      <c r="C44" s="20">
        <f>((C42/C46)/365)*1000</f>
        <v>99.623601054693168</v>
      </c>
      <c r="D44" s="20">
        <f>((D42/D46)/365)*1000</f>
        <v>113.38628636211071</v>
      </c>
      <c r="E44" s="20">
        <f>D44</f>
        <v>113.38628636211071</v>
      </c>
      <c r="F44" s="20">
        <f>E44</f>
        <v>113.38628636211071</v>
      </c>
      <c r="G44" s="20">
        <f t="shared" si="27"/>
        <v>113.38628636211071</v>
      </c>
      <c r="H44" s="20">
        <f t="shared" si="27"/>
        <v>113.38628636211071</v>
      </c>
      <c r="I44" s="20">
        <f t="shared" si="27"/>
        <v>113.38628636211071</v>
      </c>
      <c r="J44" s="20">
        <f t="shared" si="27"/>
        <v>113.38628636211071</v>
      </c>
      <c r="K44" s="20">
        <f t="shared" si="27"/>
        <v>113.38628636211071</v>
      </c>
      <c r="L44" s="20">
        <f t="shared" si="27"/>
        <v>113.38628636211071</v>
      </c>
      <c r="M44" s="21">
        <f t="shared" si="27"/>
        <v>113.38628636211071</v>
      </c>
      <c r="N44" s="21">
        <f t="shared" si="27"/>
        <v>113.38628636211071</v>
      </c>
      <c r="O44" s="21">
        <f t="shared" si="27"/>
        <v>113.38628636211071</v>
      </c>
      <c r="P44" s="21">
        <f t="shared" si="27"/>
        <v>113.38628636211071</v>
      </c>
      <c r="Q44" s="21">
        <f t="shared" si="27"/>
        <v>113.38628636211071</v>
      </c>
      <c r="R44" s="20">
        <f t="shared" si="27"/>
        <v>113.38628636211071</v>
      </c>
      <c r="T44" s="25"/>
      <c r="V44" s="3"/>
      <c r="W44" s="4"/>
      <c r="X44" s="4"/>
      <c r="Y44" s="5"/>
      <c r="Z44" s="5"/>
      <c r="AA44" s="5"/>
      <c r="AB44" s="3"/>
    </row>
    <row r="45" spans="1:28" s="1" customFormat="1" x14ac:dyDescent="0.25">
      <c r="A45" s="6" t="s">
        <v>16</v>
      </c>
      <c r="B45" s="7" t="s">
        <v>17</v>
      </c>
      <c r="C45" s="14">
        <f>'[15]Elanike arv'!D353</f>
        <v>563</v>
      </c>
      <c r="D45" s="14">
        <v>711</v>
      </c>
      <c r="E45" s="14">
        <f>D45+(D45*E$2)+200</f>
        <v>908.15599999999995</v>
      </c>
      <c r="F45" s="14">
        <f>E45+(E45*F$2)+100</f>
        <v>1004.523376</v>
      </c>
      <c r="G45" s="14">
        <f>F45+(F45*G$2)+100</f>
        <v>1106.4327828865139</v>
      </c>
      <c r="H45" s="14">
        <f>G45+(G45*H$2)+100</f>
        <v>1208.4748963496395</v>
      </c>
      <c r="I45" s="14">
        <f t="shared" ref="I45:R45" si="28">H45+(H45*I$2)+100</f>
        <v>1310.6390733792089</v>
      </c>
      <c r="J45" s="14">
        <f t="shared" si="28"/>
        <v>1412.8894665097939</v>
      </c>
      <c r="K45" s="14">
        <f t="shared" si="28"/>
        <v>1515.1573177516877</v>
      </c>
      <c r="L45" s="14">
        <f t="shared" si="28"/>
        <v>1617.5078445084598</v>
      </c>
      <c r="M45" s="14">
        <f t="shared" si="28"/>
        <v>1719.9409033097033</v>
      </c>
      <c r="N45" s="14">
        <f t="shared" si="28"/>
        <v>1822.5351323908467</v>
      </c>
      <c r="O45" s="14">
        <f t="shared" si="28"/>
        <v>1925.2218992233268</v>
      </c>
      <c r="P45" s="14">
        <f t="shared" si="28"/>
        <v>2028.104867829386</v>
      </c>
      <c r="Q45" s="14">
        <f t="shared" si="28"/>
        <v>2131.2533175685326</v>
      </c>
      <c r="R45" s="14">
        <f t="shared" si="28"/>
        <v>2234.6784204050346</v>
      </c>
      <c r="T45" s="2"/>
      <c r="V45" s="3"/>
      <c r="W45" s="4"/>
      <c r="X45" s="4"/>
      <c r="Y45" s="5"/>
      <c r="Z45" s="5"/>
      <c r="AA45" s="5"/>
      <c r="AB45" s="3"/>
    </row>
    <row r="46" spans="1:28" s="1" customFormat="1" x14ac:dyDescent="0.25">
      <c r="A46" s="6" t="s">
        <v>18</v>
      </c>
      <c r="B46" s="7" t="s">
        <v>17</v>
      </c>
      <c r="C46" s="14">
        <f>C45*C47</f>
        <v>444.77000000000004</v>
      </c>
      <c r="D46" s="14">
        <f>D45*D47</f>
        <v>675.44999999999993</v>
      </c>
      <c r="E46" s="14">
        <f>680+200</f>
        <v>880</v>
      </c>
      <c r="F46" s="14">
        <f>E46+(E46*F$2)+100</f>
        <v>976.48</v>
      </c>
      <c r="G46" s="14">
        <f t="shared" ref="G46:R46" si="29">F46+(F46*G$2)+100</f>
        <v>1078.3361017902516</v>
      </c>
      <c r="H46" s="14">
        <f t="shared" si="29"/>
        <v>1180.3263579588147</v>
      </c>
      <c r="I46" s="14">
        <f t="shared" si="29"/>
        <v>1282.4401256498159</v>
      </c>
      <c r="J46" s="14">
        <f t="shared" si="29"/>
        <v>1384.6421006311568</v>
      </c>
      <c r="K46" s="14">
        <f t="shared" si="29"/>
        <v>1486.8646115790598</v>
      </c>
      <c r="L46" s="14">
        <f t="shared" si="29"/>
        <v>1589.1712466804236</v>
      </c>
      <c r="M46" s="14">
        <f t="shared" si="29"/>
        <v>1691.561681509872</v>
      </c>
      <c r="N46" s="14">
        <f t="shared" si="29"/>
        <v>1794.1131055141946</v>
      </c>
      <c r="O46" s="14">
        <f t="shared" si="29"/>
        <v>1896.7579728201486</v>
      </c>
      <c r="P46" s="14">
        <f t="shared" si="29"/>
        <v>1999.5983174532212</v>
      </c>
      <c r="Q46" s="14">
        <f t="shared" si="29"/>
        <v>2102.7025133460702</v>
      </c>
      <c r="R46" s="14">
        <f t="shared" si="29"/>
        <v>2206.0817326455376</v>
      </c>
      <c r="T46" s="2"/>
      <c r="V46" s="3"/>
      <c r="W46" s="4"/>
      <c r="X46" s="4"/>
      <c r="Y46" s="5"/>
      <c r="Z46" s="5"/>
      <c r="AA46" s="5"/>
      <c r="AB46" s="3"/>
    </row>
    <row r="47" spans="1:28" s="1" customFormat="1" x14ac:dyDescent="0.25">
      <c r="A47" s="18" t="s">
        <v>19</v>
      </c>
      <c r="B47" s="19" t="s">
        <v>10</v>
      </c>
      <c r="C47" s="23">
        <v>0.79</v>
      </c>
      <c r="D47" s="23">
        <v>0.95</v>
      </c>
      <c r="E47" s="23">
        <f>E46/E45</f>
        <v>0.96899651601707204</v>
      </c>
      <c r="F47" s="23">
        <f>F46/F45</f>
        <v>0.97208290352418836</v>
      </c>
      <c r="G47" s="23">
        <f>G46/G45</f>
        <v>0.97460606597089217</v>
      </c>
      <c r="H47" s="23">
        <f t="shared" ref="H47:R47" si="30">H46/H45</f>
        <v>0.97670738674352997</v>
      </c>
      <c r="I47" s="23">
        <f t="shared" si="30"/>
        <v>0.97848458183328235</v>
      </c>
      <c r="J47" s="23">
        <f t="shared" si="30"/>
        <v>0.98000737740057231</v>
      </c>
      <c r="K47" s="23">
        <f t="shared" si="30"/>
        <v>0.98132688543879332</v>
      </c>
      <c r="L47" s="23">
        <f t="shared" si="30"/>
        <v>0.98248132278044853</v>
      </c>
      <c r="M47" s="24">
        <f t="shared" si="30"/>
        <v>0.98349988552210088</v>
      </c>
      <c r="N47" s="24">
        <f t="shared" si="30"/>
        <v>0.98440522414546416</v>
      </c>
      <c r="O47" s="24">
        <f t="shared" si="30"/>
        <v>0.98521524899822654</v>
      </c>
      <c r="P47" s="24">
        <f t="shared" si="30"/>
        <v>0.98594424241648093</v>
      </c>
      <c r="Q47" s="24">
        <f t="shared" si="30"/>
        <v>0.98660374907707593</v>
      </c>
      <c r="R47" s="23">
        <f t="shared" si="30"/>
        <v>0.98720322015983231</v>
      </c>
      <c r="T47" s="2"/>
      <c r="V47" s="3"/>
      <c r="W47" s="4"/>
      <c r="X47" s="4"/>
      <c r="Y47" s="5"/>
      <c r="Z47" s="5"/>
      <c r="AA47" s="5"/>
      <c r="AB47" s="3"/>
    </row>
    <row r="49" spans="1:28" s="1" customFormat="1" x14ac:dyDescent="0.25">
      <c r="A49" s="6" t="s">
        <v>2</v>
      </c>
      <c r="B49" s="7" t="s">
        <v>3</v>
      </c>
      <c r="C49" s="7">
        <v>2020</v>
      </c>
      <c r="D49" s="7">
        <v>2021</v>
      </c>
      <c r="E49" s="7">
        <v>2022</v>
      </c>
      <c r="F49" s="7">
        <v>2023</v>
      </c>
      <c r="G49" s="7">
        <v>2024</v>
      </c>
      <c r="H49" s="7">
        <v>2025</v>
      </c>
      <c r="I49" s="7">
        <v>2026</v>
      </c>
      <c r="J49" s="7">
        <v>2027</v>
      </c>
      <c r="K49" s="7">
        <v>2028</v>
      </c>
      <c r="L49" s="7">
        <v>2029</v>
      </c>
      <c r="M49" s="13">
        <v>2030</v>
      </c>
      <c r="N49" s="7">
        <v>2031</v>
      </c>
      <c r="O49" s="13">
        <v>2032</v>
      </c>
      <c r="P49" s="7">
        <v>2033</v>
      </c>
      <c r="Q49" s="13">
        <v>2034</v>
      </c>
      <c r="R49" s="7">
        <v>2035</v>
      </c>
      <c r="T49" s="2"/>
      <c r="V49" s="3"/>
      <c r="W49" s="4"/>
      <c r="X49" s="4"/>
      <c r="Y49" s="5"/>
      <c r="Z49" s="5"/>
      <c r="AA49" s="5"/>
      <c r="AB49" s="3"/>
    </row>
    <row r="50" spans="1:28" s="1" customFormat="1" x14ac:dyDescent="0.25">
      <c r="A50" s="41" t="s">
        <v>22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3"/>
      <c r="T50" s="2"/>
      <c r="V50" s="3"/>
      <c r="W50" s="4"/>
      <c r="X50" s="4"/>
      <c r="Y50" s="5"/>
      <c r="Z50" s="5"/>
      <c r="AA50" s="5"/>
      <c r="AB50" s="3"/>
    </row>
    <row r="51" spans="1:28" s="1" customFormat="1" x14ac:dyDescent="0.25">
      <c r="A51" s="6" t="s">
        <v>5</v>
      </c>
      <c r="B51" s="7" t="s">
        <v>6</v>
      </c>
      <c r="C51" s="14">
        <f>C52+C53</f>
        <v>2021.9999999999998</v>
      </c>
      <c r="D51" s="14">
        <f t="shared" ref="D51:R51" si="31">D52+D53</f>
        <v>3446</v>
      </c>
      <c r="E51" s="14">
        <f t="shared" si="31"/>
        <v>3572.5407341092218</v>
      </c>
      <c r="F51" s="14">
        <f t="shared" si="31"/>
        <v>3563.6905711727845</v>
      </c>
      <c r="G51" s="14">
        <f t="shared" si="31"/>
        <v>3567.8793656327989</v>
      </c>
      <c r="H51" s="14">
        <f t="shared" si="31"/>
        <v>3571.9543896625037</v>
      </c>
      <c r="I51" s="14">
        <f t="shared" si="31"/>
        <v>3575.9156311372108</v>
      </c>
      <c r="J51" s="14">
        <f t="shared" si="31"/>
        <v>3579.7204019666128</v>
      </c>
      <c r="K51" s="14">
        <f t="shared" si="31"/>
        <v>3583.2833103112348</v>
      </c>
      <c r="L51" s="14">
        <f t="shared" si="31"/>
        <v>3586.7323824620571</v>
      </c>
      <c r="M51" s="15">
        <f t="shared" si="31"/>
        <v>3590.0818381321219</v>
      </c>
      <c r="N51" s="15">
        <f t="shared" si="31"/>
        <v>3593.4455253068841</v>
      </c>
      <c r="O51" s="15">
        <f t="shared" si="31"/>
        <v>3596.7380529805059</v>
      </c>
      <c r="P51" s="15">
        <f t="shared" si="31"/>
        <v>3600.0875087441882</v>
      </c>
      <c r="Q51" s="15">
        <f t="shared" si="31"/>
        <v>3603.565042398609</v>
      </c>
      <c r="R51" s="14">
        <f t="shared" si="31"/>
        <v>3607.170639596864</v>
      </c>
      <c r="T51" s="2"/>
      <c r="V51" s="3"/>
      <c r="W51" s="4"/>
      <c r="X51" s="4"/>
      <c r="Y51" s="5"/>
      <c r="Z51" s="5"/>
      <c r="AA51" s="5"/>
      <c r="AB51" s="3"/>
    </row>
    <row r="52" spans="1:28" s="1" customFormat="1" x14ac:dyDescent="0.25">
      <c r="A52" s="6" t="s">
        <v>7</v>
      </c>
      <c r="B52" s="7" t="s">
        <v>6</v>
      </c>
      <c r="C52" s="7">
        <v>0</v>
      </c>
      <c r="D52" s="14">
        <f>3446-D53</f>
        <v>1360</v>
      </c>
      <c r="E52" s="7">
        <f t="shared" ref="E52:R52" si="32">D52</f>
        <v>1360</v>
      </c>
      <c r="F52" s="7">
        <f t="shared" si="32"/>
        <v>1360</v>
      </c>
      <c r="G52" s="7">
        <f t="shared" si="32"/>
        <v>1360</v>
      </c>
      <c r="H52" s="7">
        <f t="shared" si="32"/>
        <v>1360</v>
      </c>
      <c r="I52" s="7">
        <f t="shared" si="32"/>
        <v>1360</v>
      </c>
      <c r="J52" s="7">
        <f t="shared" si="32"/>
        <v>1360</v>
      </c>
      <c r="K52" s="7">
        <f t="shared" si="32"/>
        <v>1360</v>
      </c>
      <c r="L52" s="7">
        <f t="shared" si="32"/>
        <v>1360</v>
      </c>
      <c r="M52" s="13">
        <f t="shared" si="32"/>
        <v>1360</v>
      </c>
      <c r="N52" s="13">
        <f t="shared" si="32"/>
        <v>1360</v>
      </c>
      <c r="O52" s="13">
        <f t="shared" si="32"/>
        <v>1360</v>
      </c>
      <c r="P52" s="13">
        <f t="shared" si="32"/>
        <v>1360</v>
      </c>
      <c r="Q52" s="13">
        <f t="shared" si="32"/>
        <v>1360</v>
      </c>
      <c r="R52" s="7">
        <f t="shared" si="32"/>
        <v>1360</v>
      </c>
      <c r="T52" s="2"/>
      <c r="V52" s="3"/>
      <c r="W52" s="4"/>
      <c r="X52" s="4"/>
      <c r="Y52" s="5"/>
      <c r="Z52" s="5"/>
      <c r="AA52" s="5"/>
      <c r="AB52" s="3"/>
    </row>
    <row r="53" spans="1:28" s="1" customFormat="1" x14ac:dyDescent="0.25">
      <c r="A53" s="6" t="s">
        <v>8</v>
      </c>
      <c r="B53" s="7" t="s">
        <v>6</v>
      </c>
      <c r="C53" s="14">
        <f t="shared" ref="C53:R53" si="33">C56/(1-C55)</f>
        <v>2021.9999999999998</v>
      </c>
      <c r="D53" s="14">
        <f t="shared" si="33"/>
        <v>2086</v>
      </c>
      <c r="E53" s="14">
        <f t="shared" si="33"/>
        <v>2212.5407341092218</v>
      </c>
      <c r="F53" s="14">
        <f t="shared" si="33"/>
        <v>2203.6905711727845</v>
      </c>
      <c r="G53" s="14">
        <f t="shared" si="33"/>
        <v>2207.8793656327989</v>
      </c>
      <c r="H53" s="14">
        <f t="shared" si="33"/>
        <v>2211.9543896625037</v>
      </c>
      <c r="I53" s="14">
        <f t="shared" si="33"/>
        <v>2215.9156311372108</v>
      </c>
      <c r="J53" s="14">
        <f t="shared" si="33"/>
        <v>2219.7204019666128</v>
      </c>
      <c r="K53" s="14">
        <f t="shared" si="33"/>
        <v>2223.2833103112348</v>
      </c>
      <c r="L53" s="14">
        <f t="shared" si="33"/>
        <v>2226.7323824620571</v>
      </c>
      <c r="M53" s="15">
        <f t="shared" si="33"/>
        <v>2230.0818381321219</v>
      </c>
      <c r="N53" s="15">
        <f t="shared" si="33"/>
        <v>2233.4455253068841</v>
      </c>
      <c r="O53" s="15">
        <f t="shared" si="33"/>
        <v>2236.7380529805059</v>
      </c>
      <c r="P53" s="15">
        <f t="shared" si="33"/>
        <v>2240.0875087441882</v>
      </c>
      <c r="Q53" s="15">
        <f t="shared" si="33"/>
        <v>2243.565042398609</v>
      </c>
      <c r="R53" s="14">
        <f t="shared" si="33"/>
        <v>2247.170639596864</v>
      </c>
      <c r="T53" s="2"/>
      <c r="V53" s="3"/>
      <c r="W53" s="4"/>
      <c r="X53" s="4"/>
      <c r="Y53" s="5"/>
      <c r="Z53" s="5"/>
      <c r="AA53" s="5"/>
      <c r="AB53" s="3"/>
    </row>
    <row r="54" spans="1:28" s="1" customFormat="1" x14ac:dyDescent="0.25">
      <c r="A54" s="6" t="s">
        <v>9</v>
      </c>
      <c r="B54" s="7" t="s">
        <v>6</v>
      </c>
      <c r="C54" s="14">
        <f t="shared" ref="C54:R54" si="34">C53-C56</f>
        <v>0</v>
      </c>
      <c r="D54" s="14">
        <f t="shared" si="34"/>
        <v>1.6799999999998363</v>
      </c>
      <c r="E54" s="14">
        <f t="shared" si="34"/>
        <v>136.5580141092214</v>
      </c>
      <c r="F54" s="14">
        <f t="shared" si="34"/>
        <v>136.01178205278438</v>
      </c>
      <c r="G54" s="14">
        <f t="shared" si="34"/>
        <v>136.27031444685645</v>
      </c>
      <c r="H54" s="14">
        <f t="shared" si="34"/>
        <v>136.52182492997008</v>
      </c>
      <c r="I54" s="14">
        <f t="shared" si="34"/>
        <v>136.76631275378895</v>
      </c>
      <c r="J54" s="14">
        <f t="shared" si="34"/>
        <v>137.00114320937973</v>
      </c>
      <c r="K54" s="14">
        <f t="shared" si="34"/>
        <v>137.22104591240986</v>
      </c>
      <c r="L54" s="14">
        <f t="shared" si="34"/>
        <v>137.4339226455586</v>
      </c>
      <c r="M54" s="15">
        <f t="shared" si="34"/>
        <v>137.64065104951487</v>
      </c>
      <c r="N54" s="15">
        <f t="shared" si="34"/>
        <v>137.84825782194093</v>
      </c>
      <c r="O54" s="15">
        <f t="shared" si="34"/>
        <v>138.05147262995706</v>
      </c>
      <c r="P54" s="15">
        <f t="shared" si="34"/>
        <v>138.25820103969136</v>
      </c>
      <c r="Q54" s="15">
        <f t="shared" si="34"/>
        <v>138.47283441684249</v>
      </c>
      <c r="R54" s="14">
        <f t="shared" si="34"/>
        <v>138.69537187591868</v>
      </c>
      <c r="T54" s="2"/>
      <c r="V54" s="3"/>
      <c r="W54" s="4"/>
      <c r="X54" s="4"/>
      <c r="Y54" s="5"/>
      <c r="Z54" s="5"/>
      <c r="AA54" s="5"/>
      <c r="AB54" s="3"/>
    </row>
    <row r="55" spans="1:28" s="1" customFormat="1" x14ac:dyDescent="0.25">
      <c r="A55" s="6" t="s">
        <v>9</v>
      </c>
      <c r="B55" s="7" t="s">
        <v>10</v>
      </c>
      <c r="C55" s="16">
        <v>0</v>
      </c>
      <c r="D55" s="8">
        <v>8.0536912751671963E-4</v>
      </c>
      <c r="E55" s="8">
        <v>6.1720000000000108E-2</v>
      </c>
      <c r="F55" s="8">
        <f t="shared" ref="F55:R55" si="35">E55</f>
        <v>6.1720000000000108E-2</v>
      </c>
      <c r="G55" s="8">
        <f t="shared" si="35"/>
        <v>6.1720000000000108E-2</v>
      </c>
      <c r="H55" s="8">
        <f t="shared" si="35"/>
        <v>6.1720000000000108E-2</v>
      </c>
      <c r="I55" s="8">
        <f t="shared" si="35"/>
        <v>6.1720000000000108E-2</v>
      </c>
      <c r="J55" s="8">
        <f t="shared" si="35"/>
        <v>6.1720000000000108E-2</v>
      </c>
      <c r="K55" s="8">
        <f t="shared" si="35"/>
        <v>6.1720000000000108E-2</v>
      </c>
      <c r="L55" s="8">
        <f t="shared" si="35"/>
        <v>6.1720000000000108E-2</v>
      </c>
      <c r="M55" s="29">
        <f t="shared" si="35"/>
        <v>6.1720000000000108E-2</v>
      </c>
      <c r="N55" s="29">
        <f t="shared" si="35"/>
        <v>6.1720000000000108E-2</v>
      </c>
      <c r="O55" s="29">
        <f t="shared" si="35"/>
        <v>6.1720000000000108E-2</v>
      </c>
      <c r="P55" s="29">
        <f t="shared" si="35"/>
        <v>6.1720000000000108E-2</v>
      </c>
      <c r="Q55" s="29">
        <f t="shared" si="35"/>
        <v>6.1720000000000108E-2</v>
      </c>
      <c r="R55" s="8">
        <f t="shared" si="35"/>
        <v>6.1720000000000108E-2</v>
      </c>
      <c r="T55" s="2"/>
      <c r="V55" s="3"/>
      <c r="W55" s="4"/>
      <c r="X55" s="4"/>
      <c r="Y55" s="5"/>
      <c r="Z55" s="5"/>
      <c r="AA55" s="5"/>
      <c r="AB55" s="3"/>
    </row>
    <row r="56" spans="1:28" s="1" customFormat="1" x14ac:dyDescent="0.25">
      <c r="A56" s="6" t="s">
        <v>11</v>
      </c>
      <c r="B56" s="7" t="s">
        <v>6</v>
      </c>
      <c r="C56" s="14">
        <f>C57+C58</f>
        <v>2021.9999999999998</v>
      </c>
      <c r="D56" s="14">
        <f t="shared" ref="D56:R56" si="36">D57+D58</f>
        <v>2084.3200000000002</v>
      </c>
      <c r="E56" s="14">
        <f t="shared" si="36"/>
        <v>2075.9827200000004</v>
      </c>
      <c r="F56" s="14">
        <f t="shared" si="36"/>
        <v>2067.6787891200001</v>
      </c>
      <c r="G56" s="14">
        <f t="shared" si="36"/>
        <v>2071.6090511859425</v>
      </c>
      <c r="H56" s="14">
        <f t="shared" si="36"/>
        <v>2075.4325647325336</v>
      </c>
      <c r="I56" s="14">
        <f t="shared" si="36"/>
        <v>2079.1493183834218</v>
      </c>
      <c r="J56" s="14">
        <f t="shared" si="36"/>
        <v>2082.7192587572331</v>
      </c>
      <c r="K56" s="14">
        <f t="shared" si="36"/>
        <v>2086.0622643988249</v>
      </c>
      <c r="L56" s="14">
        <f t="shared" si="36"/>
        <v>2089.2984598164985</v>
      </c>
      <c r="M56" s="15">
        <f t="shared" si="36"/>
        <v>2092.441187082607</v>
      </c>
      <c r="N56" s="15">
        <f t="shared" si="36"/>
        <v>2095.5972674849431</v>
      </c>
      <c r="O56" s="15">
        <f t="shared" si="36"/>
        <v>2098.6865803505489</v>
      </c>
      <c r="P56" s="15">
        <f t="shared" si="36"/>
        <v>2101.8293077044968</v>
      </c>
      <c r="Q56" s="15">
        <f t="shared" si="36"/>
        <v>2105.0922079817665</v>
      </c>
      <c r="R56" s="14">
        <f t="shared" si="36"/>
        <v>2108.4752677209453</v>
      </c>
      <c r="T56" s="2"/>
      <c r="V56" s="3"/>
      <c r="W56" s="4"/>
      <c r="X56" s="4"/>
      <c r="Y56" s="5"/>
      <c r="Z56" s="5"/>
      <c r="AA56" s="5"/>
      <c r="AB56" s="3"/>
    </row>
    <row r="57" spans="1:28" s="1" customFormat="1" x14ac:dyDescent="0.25">
      <c r="A57" s="6" t="s">
        <v>12</v>
      </c>
      <c r="B57" s="7" t="s">
        <v>6</v>
      </c>
      <c r="C57" s="14">
        <f>'[15]Müügikogused Konkurentsiamet'!E39*1000</f>
        <v>2021.9999999999998</v>
      </c>
      <c r="D57" s="14">
        <f>'[15]Müügikogused Konkurentsiamet'!J39*1000</f>
        <v>2084.3200000000002</v>
      </c>
      <c r="E57" s="14">
        <f t="shared" ref="E57:R57" si="37">(E59*E61*365)/1000</f>
        <v>2075.9827200000004</v>
      </c>
      <c r="F57" s="14">
        <f t="shared" si="37"/>
        <v>2067.6787891200001</v>
      </c>
      <c r="G57" s="14">
        <f t="shared" si="37"/>
        <v>2071.6090511859425</v>
      </c>
      <c r="H57" s="14">
        <f t="shared" si="37"/>
        <v>2075.4325647325336</v>
      </c>
      <c r="I57" s="14">
        <f t="shared" si="37"/>
        <v>2079.1493183834218</v>
      </c>
      <c r="J57" s="14">
        <f t="shared" si="37"/>
        <v>2082.7192587572331</v>
      </c>
      <c r="K57" s="14">
        <f t="shared" si="37"/>
        <v>2086.0622643988249</v>
      </c>
      <c r="L57" s="14">
        <f t="shared" si="37"/>
        <v>2089.2984598164985</v>
      </c>
      <c r="M57" s="15">
        <f t="shared" si="37"/>
        <v>2092.441187082607</v>
      </c>
      <c r="N57" s="15">
        <f t="shared" si="37"/>
        <v>2095.5972674849431</v>
      </c>
      <c r="O57" s="15">
        <f t="shared" si="37"/>
        <v>2098.6865803505489</v>
      </c>
      <c r="P57" s="15">
        <f t="shared" si="37"/>
        <v>2101.8293077044968</v>
      </c>
      <c r="Q57" s="15">
        <f t="shared" si="37"/>
        <v>2105.0922079817665</v>
      </c>
      <c r="R57" s="14">
        <f t="shared" si="37"/>
        <v>2108.4752677209453</v>
      </c>
      <c r="T57" s="2"/>
      <c r="V57" s="3"/>
      <c r="W57" s="4"/>
      <c r="X57" s="4"/>
      <c r="Y57" s="5"/>
      <c r="Z57" s="5"/>
      <c r="AA57" s="5"/>
      <c r="AB57" s="3"/>
    </row>
    <row r="58" spans="1:28" s="1" customFormat="1" x14ac:dyDescent="0.25">
      <c r="A58" s="6" t="s">
        <v>13</v>
      </c>
      <c r="B58" s="7" t="s">
        <v>6</v>
      </c>
      <c r="C58" s="7">
        <v>0</v>
      </c>
      <c r="D58" s="7">
        <v>0</v>
      </c>
      <c r="E58" s="7">
        <f>D58</f>
        <v>0</v>
      </c>
      <c r="F58" s="7">
        <f t="shared" ref="F58:R59" si="38">E58</f>
        <v>0</v>
      </c>
      <c r="G58" s="7">
        <f t="shared" si="38"/>
        <v>0</v>
      </c>
      <c r="H58" s="7">
        <f t="shared" si="38"/>
        <v>0</v>
      </c>
      <c r="I58" s="7">
        <f t="shared" si="38"/>
        <v>0</v>
      </c>
      <c r="J58" s="7">
        <f t="shared" si="38"/>
        <v>0</v>
      </c>
      <c r="K58" s="7">
        <f t="shared" si="38"/>
        <v>0</v>
      </c>
      <c r="L58" s="7">
        <f t="shared" si="38"/>
        <v>0</v>
      </c>
      <c r="M58" s="13">
        <f t="shared" si="38"/>
        <v>0</v>
      </c>
      <c r="N58" s="13">
        <f t="shared" si="38"/>
        <v>0</v>
      </c>
      <c r="O58" s="13">
        <f t="shared" si="38"/>
        <v>0</v>
      </c>
      <c r="P58" s="13">
        <f t="shared" si="38"/>
        <v>0</v>
      </c>
      <c r="Q58" s="13">
        <f t="shared" si="38"/>
        <v>0</v>
      </c>
      <c r="R58" s="7">
        <f t="shared" si="38"/>
        <v>0</v>
      </c>
      <c r="T58" s="2"/>
      <c r="V58" s="3"/>
      <c r="W58" s="4"/>
      <c r="X58" s="4"/>
      <c r="Y58" s="5"/>
      <c r="Z58" s="5"/>
      <c r="AA58" s="5"/>
      <c r="AB58" s="3"/>
    </row>
    <row r="59" spans="1:28" s="1" customFormat="1" x14ac:dyDescent="0.25">
      <c r="A59" s="18" t="s">
        <v>14</v>
      </c>
      <c r="B59" s="19" t="s">
        <v>15</v>
      </c>
      <c r="C59" s="20">
        <f>((C57/C61)/365)*1000</f>
        <v>67.229684798510419</v>
      </c>
      <c r="D59" s="20">
        <f>((D57/D61)/365)*1000</f>
        <v>69.5800892090773</v>
      </c>
      <c r="E59" s="20">
        <f t="shared" ref="E59" si="39">D59</f>
        <v>69.5800892090773</v>
      </c>
      <c r="F59" s="20">
        <f t="shared" si="38"/>
        <v>69.5800892090773</v>
      </c>
      <c r="G59" s="20">
        <f t="shared" si="38"/>
        <v>69.5800892090773</v>
      </c>
      <c r="H59" s="20">
        <f t="shared" si="38"/>
        <v>69.5800892090773</v>
      </c>
      <c r="I59" s="20">
        <f t="shared" si="38"/>
        <v>69.5800892090773</v>
      </c>
      <c r="J59" s="20">
        <f t="shared" si="38"/>
        <v>69.5800892090773</v>
      </c>
      <c r="K59" s="20">
        <f t="shared" si="38"/>
        <v>69.5800892090773</v>
      </c>
      <c r="L59" s="20">
        <f t="shared" si="38"/>
        <v>69.5800892090773</v>
      </c>
      <c r="M59" s="21">
        <f t="shared" si="38"/>
        <v>69.5800892090773</v>
      </c>
      <c r="N59" s="21">
        <f t="shared" si="38"/>
        <v>69.5800892090773</v>
      </c>
      <c r="O59" s="21">
        <f t="shared" si="38"/>
        <v>69.5800892090773</v>
      </c>
      <c r="P59" s="21">
        <f t="shared" si="38"/>
        <v>69.5800892090773</v>
      </c>
      <c r="Q59" s="21">
        <f t="shared" si="38"/>
        <v>69.5800892090773</v>
      </c>
      <c r="R59" s="20">
        <f t="shared" si="38"/>
        <v>69.5800892090773</v>
      </c>
      <c r="T59" s="2"/>
      <c r="V59" s="3"/>
      <c r="W59" s="4"/>
      <c r="X59" s="4"/>
      <c r="Y59" s="5"/>
      <c r="Z59" s="5"/>
      <c r="AA59" s="5"/>
      <c r="AB59" s="3"/>
    </row>
    <row r="60" spans="1:28" s="1" customFormat="1" x14ac:dyDescent="0.25">
      <c r="A60" s="6" t="s">
        <v>16</v>
      </c>
      <c r="B60" s="7" t="s">
        <v>17</v>
      </c>
      <c r="C60" s="14">
        <f>'[15]Elanike arv'!D519</f>
        <v>103</v>
      </c>
      <c r="D60" s="14">
        <v>102</v>
      </c>
      <c r="E60" s="14">
        <f t="shared" ref="E60:R61" si="40">D60+(D60*E$2)</f>
        <v>101.592</v>
      </c>
      <c r="F60" s="14">
        <f t="shared" si="40"/>
        <v>101.185632</v>
      </c>
      <c r="G60" s="14">
        <f t="shared" si="40"/>
        <v>101.37796654110984</v>
      </c>
      <c r="H60" s="14">
        <f t="shared" si="40"/>
        <v>101.56507714876717</v>
      </c>
      <c r="I60" s="14">
        <f t="shared" si="40"/>
        <v>101.74696326624942</v>
      </c>
      <c r="J60" s="14">
        <f t="shared" si="40"/>
        <v>101.9216648083009</v>
      </c>
      <c r="K60" s="14">
        <f t="shared" si="40"/>
        <v>102.08526088541115</v>
      </c>
      <c r="L60" s="14">
        <f t="shared" si="40"/>
        <v>102.24363000944328</v>
      </c>
      <c r="M60" s="14">
        <f t="shared" si="40"/>
        <v>102.39742509903752</v>
      </c>
      <c r="N60" s="14">
        <f t="shared" si="40"/>
        <v>102.55187364870277</v>
      </c>
      <c r="O60" s="14">
        <f t="shared" si="40"/>
        <v>102.70305480720617</v>
      </c>
      <c r="P60" s="14">
        <f t="shared" si="40"/>
        <v>102.85684990109898</v>
      </c>
      <c r="Q60" s="14">
        <f t="shared" si="40"/>
        <v>103.01652587613233</v>
      </c>
      <c r="R60" s="14">
        <f t="shared" si="40"/>
        <v>103.18208207354742</v>
      </c>
      <c r="T60" s="2"/>
      <c r="V60" s="3"/>
      <c r="W60" s="4"/>
      <c r="X60" s="4"/>
      <c r="Y60" s="5"/>
      <c r="Z60" s="5"/>
      <c r="AA60" s="5"/>
      <c r="AB60" s="3"/>
    </row>
    <row r="61" spans="1:28" s="1" customFormat="1" x14ac:dyDescent="0.25">
      <c r="A61" s="6" t="s">
        <v>18</v>
      </c>
      <c r="B61" s="7" t="s">
        <v>17</v>
      </c>
      <c r="C61" s="14">
        <f>C60*C62</f>
        <v>82.4</v>
      </c>
      <c r="D61" s="14">
        <f>C61+(C61*D$2)</f>
        <v>82.070400000000006</v>
      </c>
      <c r="E61" s="14">
        <f>D61+(D61*E$2)</f>
        <v>81.74211840000001</v>
      </c>
      <c r="F61" s="14">
        <f>E61+(E61*F$2)</f>
        <v>81.415149926400005</v>
      </c>
      <c r="G61" s="14">
        <f>F61+(F61*G$2)</f>
        <v>81.569904560936294</v>
      </c>
      <c r="H61" s="14">
        <f t="shared" si="40"/>
        <v>81.720455957158649</v>
      </c>
      <c r="I61" s="14">
        <f t="shared" si="40"/>
        <v>81.866803667121545</v>
      </c>
      <c r="J61" s="14">
        <f t="shared" si="40"/>
        <v>82.007370583168424</v>
      </c>
      <c r="K61" s="14">
        <f t="shared" si="40"/>
        <v>82.139001911471055</v>
      </c>
      <c r="L61" s="14">
        <f t="shared" si="40"/>
        <v>82.266427571833475</v>
      </c>
      <c r="M61" s="14">
        <f t="shared" si="40"/>
        <v>82.390172910274998</v>
      </c>
      <c r="N61" s="14">
        <f t="shared" si="40"/>
        <v>82.514444030377419</v>
      </c>
      <c r="O61" s="14">
        <f t="shared" si="40"/>
        <v>82.636086169111124</v>
      </c>
      <c r="P61" s="14">
        <f t="shared" si="40"/>
        <v>82.759831511011328</v>
      </c>
      <c r="Q61" s="14">
        <f t="shared" si="40"/>
        <v>82.888308679064053</v>
      </c>
      <c r="R61" s="14">
        <f t="shared" si="40"/>
        <v>83.021517143224202</v>
      </c>
      <c r="T61" s="2"/>
      <c r="V61" s="3"/>
      <c r="W61" s="4"/>
      <c r="X61" s="4"/>
      <c r="Y61" s="5"/>
      <c r="Z61" s="5"/>
      <c r="AA61" s="5"/>
      <c r="AB61" s="3"/>
    </row>
    <row r="62" spans="1:28" s="1" customFormat="1" x14ac:dyDescent="0.25">
      <c r="A62" s="18" t="s">
        <v>19</v>
      </c>
      <c r="B62" s="19" t="s">
        <v>10</v>
      </c>
      <c r="C62" s="23">
        <v>0.8</v>
      </c>
      <c r="D62" s="23">
        <f>D61/D60</f>
        <v>0.80461176470588247</v>
      </c>
      <c r="E62" s="23">
        <f>E61/E60</f>
        <v>0.80461176470588247</v>
      </c>
      <c r="F62" s="23">
        <f>F61/F60</f>
        <v>0.80461176470588247</v>
      </c>
      <c r="G62" s="23">
        <f>G61/G60</f>
        <v>0.80461176470588247</v>
      </c>
      <c r="H62" s="23">
        <f t="shared" ref="H62:R62" si="41">H61/H60</f>
        <v>0.80461176470588247</v>
      </c>
      <c r="I62" s="23">
        <f t="shared" si="41"/>
        <v>0.80461176470588247</v>
      </c>
      <c r="J62" s="23">
        <f t="shared" si="41"/>
        <v>0.80461176470588247</v>
      </c>
      <c r="K62" s="23">
        <f t="shared" si="41"/>
        <v>0.80461176470588247</v>
      </c>
      <c r="L62" s="23">
        <f t="shared" si="41"/>
        <v>0.80461176470588247</v>
      </c>
      <c r="M62" s="24">
        <f t="shared" si="41"/>
        <v>0.80461176470588247</v>
      </c>
      <c r="N62" s="24">
        <f t="shared" si="41"/>
        <v>0.80461176470588247</v>
      </c>
      <c r="O62" s="24">
        <f t="shared" si="41"/>
        <v>0.80461176470588247</v>
      </c>
      <c r="P62" s="24">
        <f t="shared" si="41"/>
        <v>0.80461176470588247</v>
      </c>
      <c r="Q62" s="24">
        <f t="shared" si="41"/>
        <v>0.80461176470588258</v>
      </c>
      <c r="R62" s="23">
        <f t="shared" si="41"/>
        <v>0.80461176470588258</v>
      </c>
      <c r="T62" s="2"/>
      <c r="V62" s="3"/>
      <c r="W62" s="4"/>
      <c r="X62" s="4"/>
      <c r="Y62" s="5"/>
      <c r="Z62" s="5"/>
      <c r="AA62" s="5"/>
      <c r="AB62" s="3"/>
    </row>
    <row r="64" spans="1:28" s="1" customFormat="1" x14ac:dyDescent="0.25">
      <c r="A64" s="6" t="s">
        <v>2</v>
      </c>
      <c r="B64" s="7" t="s">
        <v>3</v>
      </c>
      <c r="C64" s="7">
        <v>2020</v>
      </c>
      <c r="D64" s="7">
        <v>2021</v>
      </c>
      <c r="E64" s="7">
        <v>2022</v>
      </c>
      <c r="F64" s="7">
        <v>2023</v>
      </c>
      <c r="G64" s="7">
        <v>2024</v>
      </c>
      <c r="H64" s="7">
        <v>2025</v>
      </c>
      <c r="I64" s="7">
        <v>2026</v>
      </c>
      <c r="J64" s="7">
        <v>2027</v>
      </c>
      <c r="K64" s="7">
        <v>2028</v>
      </c>
      <c r="L64" s="7">
        <v>2029</v>
      </c>
      <c r="M64" s="13">
        <v>2030</v>
      </c>
      <c r="N64" s="7">
        <v>2031</v>
      </c>
      <c r="O64" s="13">
        <v>2032</v>
      </c>
      <c r="P64" s="7">
        <v>2033</v>
      </c>
      <c r="Q64" s="13">
        <v>2034</v>
      </c>
      <c r="R64" s="7">
        <v>2035</v>
      </c>
      <c r="T64" s="2"/>
      <c r="V64" s="3"/>
      <c r="W64" s="4"/>
      <c r="X64" s="4"/>
      <c r="Y64" s="5"/>
      <c r="Z64" s="5"/>
      <c r="AA64" s="5"/>
      <c r="AB64" s="3"/>
    </row>
    <row r="65" spans="1:28" s="1" customFormat="1" x14ac:dyDescent="0.25">
      <c r="A65" s="41" t="s">
        <v>23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3"/>
      <c r="T65" s="2"/>
      <c r="V65" s="3"/>
      <c r="W65" s="4"/>
      <c r="X65" s="4"/>
      <c r="Y65" s="5"/>
      <c r="Z65" s="5"/>
      <c r="AA65" s="5"/>
      <c r="AB65" s="3"/>
    </row>
    <row r="66" spans="1:28" s="1" customFormat="1" x14ac:dyDescent="0.25">
      <c r="A66" s="6" t="s">
        <v>5</v>
      </c>
      <c r="B66" s="7" t="s">
        <v>6</v>
      </c>
      <c r="C66" s="14">
        <f>C67+C68</f>
        <v>7842</v>
      </c>
      <c r="D66" s="14">
        <f t="shared" ref="D66:R66" si="42">D67+D68</f>
        <v>7817.0370000000003</v>
      </c>
      <c r="E66" s="14">
        <f t="shared" si="42"/>
        <v>7832.3833441237593</v>
      </c>
      <c r="F66" s="14">
        <f t="shared" si="42"/>
        <v>7811.0405729415215</v>
      </c>
      <c r="G66" s="14">
        <f t="shared" si="42"/>
        <v>7821.1421363061272</v>
      </c>
      <c r="H66" s="14">
        <f t="shared" si="42"/>
        <v>7830.9693345230144</v>
      </c>
      <c r="I66" s="14">
        <f t="shared" si="42"/>
        <v>7840.5221383526696</v>
      </c>
      <c r="J66" s="14">
        <f t="shared" si="42"/>
        <v>7849.6976025555314</v>
      </c>
      <c r="K66" s="14">
        <f t="shared" si="42"/>
        <v>7858.289798890075</v>
      </c>
      <c r="L66" s="14">
        <f t="shared" si="42"/>
        <v>7866.6074714837569</v>
      </c>
      <c r="M66" s="15">
        <f t="shared" si="42"/>
        <v>7874.6849121438518</v>
      </c>
      <c r="N66" s="15">
        <f t="shared" si="42"/>
        <v>7882.7966730475991</v>
      </c>
      <c r="O66" s="15">
        <f t="shared" si="42"/>
        <v>7890.7368279638422</v>
      </c>
      <c r="P66" s="15">
        <f t="shared" si="42"/>
        <v>7898.8142688497019</v>
      </c>
      <c r="Q66" s="15">
        <f t="shared" si="42"/>
        <v>7907.2005782993574</v>
      </c>
      <c r="R66" s="14">
        <f t="shared" si="42"/>
        <v>7915.8957217142706</v>
      </c>
      <c r="T66" s="2"/>
      <c r="V66" s="3"/>
      <c r="W66" s="4"/>
      <c r="X66" s="4"/>
      <c r="Y66" s="5"/>
      <c r="Z66" s="5"/>
      <c r="AA66" s="5"/>
      <c r="AB66" s="3"/>
    </row>
    <row r="67" spans="1:28" s="1" customFormat="1" x14ac:dyDescent="0.25">
      <c r="A67" s="6" t="s">
        <v>7</v>
      </c>
      <c r="B67" s="7" t="s">
        <v>6</v>
      </c>
      <c r="C67" s="7">
        <v>0</v>
      </c>
      <c r="D67" s="7">
        <v>0</v>
      </c>
      <c r="E67" s="7">
        <f t="shared" ref="E67:R67" si="43">D67</f>
        <v>0</v>
      </c>
      <c r="F67" s="7">
        <f t="shared" si="43"/>
        <v>0</v>
      </c>
      <c r="G67" s="7">
        <f t="shared" si="43"/>
        <v>0</v>
      </c>
      <c r="H67" s="7">
        <f t="shared" si="43"/>
        <v>0</v>
      </c>
      <c r="I67" s="7">
        <f t="shared" si="43"/>
        <v>0</v>
      </c>
      <c r="J67" s="7">
        <f t="shared" si="43"/>
        <v>0</v>
      </c>
      <c r="K67" s="7">
        <f t="shared" si="43"/>
        <v>0</v>
      </c>
      <c r="L67" s="7">
        <f t="shared" si="43"/>
        <v>0</v>
      </c>
      <c r="M67" s="13">
        <f t="shared" si="43"/>
        <v>0</v>
      </c>
      <c r="N67" s="13">
        <f t="shared" si="43"/>
        <v>0</v>
      </c>
      <c r="O67" s="13">
        <f t="shared" si="43"/>
        <v>0</v>
      </c>
      <c r="P67" s="13">
        <f t="shared" si="43"/>
        <v>0</v>
      </c>
      <c r="Q67" s="13">
        <f t="shared" si="43"/>
        <v>0</v>
      </c>
      <c r="R67" s="7">
        <f t="shared" si="43"/>
        <v>0</v>
      </c>
      <c r="T67" s="25"/>
      <c r="V67" s="3"/>
      <c r="W67" s="4"/>
      <c r="X67" s="4"/>
      <c r="Y67" s="5"/>
      <c r="Z67" s="5"/>
      <c r="AA67" s="5"/>
      <c r="AB67" s="3"/>
    </row>
    <row r="68" spans="1:28" s="1" customFormat="1" x14ac:dyDescent="0.25">
      <c r="A68" s="6" t="s">
        <v>8</v>
      </c>
      <c r="B68" s="7" t="s">
        <v>6</v>
      </c>
      <c r="C68" s="14">
        <f t="shared" ref="C68:R68" si="44">C71/(1-C70)</f>
        <v>7842</v>
      </c>
      <c r="D68" s="14">
        <f t="shared" si="44"/>
        <v>7817.0370000000003</v>
      </c>
      <c r="E68" s="14">
        <f t="shared" si="44"/>
        <v>7832.3833441237593</v>
      </c>
      <c r="F68" s="14">
        <f t="shared" si="44"/>
        <v>7811.0405729415215</v>
      </c>
      <c r="G68" s="14">
        <f t="shared" si="44"/>
        <v>7821.1421363061272</v>
      </c>
      <c r="H68" s="14">
        <f t="shared" si="44"/>
        <v>7830.9693345230144</v>
      </c>
      <c r="I68" s="14">
        <f t="shared" si="44"/>
        <v>7840.5221383526696</v>
      </c>
      <c r="J68" s="14">
        <f t="shared" si="44"/>
        <v>7849.6976025555314</v>
      </c>
      <c r="K68" s="14">
        <f t="shared" si="44"/>
        <v>7858.289798890075</v>
      </c>
      <c r="L68" s="14">
        <f t="shared" si="44"/>
        <v>7866.6074714837569</v>
      </c>
      <c r="M68" s="15">
        <f t="shared" si="44"/>
        <v>7874.6849121438518</v>
      </c>
      <c r="N68" s="15">
        <f t="shared" si="44"/>
        <v>7882.7966730475991</v>
      </c>
      <c r="O68" s="15">
        <f t="shared" si="44"/>
        <v>7890.7368279638422</v>
      </c>
      <c r="P68" s="15">
        <f t="shared" si="44"/>
        <v>7898.8142688497019</v>
      </c>
      <c r="Q68" s="15">
        <f t="shared" si="44"/>
        <v>7907.2005782993574</v>
      </c>
      <c r="R68" s="14">
        <f t="shared" si="44"/>
        <v>7915.8957217142706</v>
      </c>
      <c r="T68" s="2"/>
      <c r="V68" s="3"/>
      <c r="W68" s="4"/>
      <c r="X68" s="4"/>
      <c r="Y68" s="5"/>
      <c r="Z68" s="5"/>
      <c r="AA68" s="5"/>
      <c r="AB68" s="3"/>
    </row>
    <row r="69" spans="1:28" s="1" customFormat="1" x14ac:dyDescent="0.25">
      <c r="A69" s="6" t="s">
        <v>9</v>
      </c>
      <c r="B69" s="7" t="s">
        <v>6</v>
      </c>
      <c r="C69" s="14">
        <f t="shared" ref="C69:R69" si="45">C68-C71</f>
        <v>0</v>
      </c>
      <c r="D69" s="14">
        <f t="shared" si="45"/>
        <v>0</v>
      </c>
      <c r="E69" s="14">
        <f t="shared" si="45"/>
        <v>36.674492123758682</v>
      </c>
      <c r="F69" s="14">
        <f t="shared" si="45"/>
        <v>36.574556349521117</v>
      </c>
      <c r="G69" s="14">
        <f t="shared" si="45"/>
        <v>36.621856090835536</v>
      </c>
      <c r="H69" s="14">
        <f t="shared" si="45"/>
        <v>36.667871139866293</v>
      </c>
      <c r="I69" s="14">
        <f t="shared" si="45"/>
        <v>36.712601359700784</v>
      </c>
      <c r="J69" s="14">
        <f t="shared" si="45"/>
        <v>36.755564717705056</v>
      </c>
      <c r="K69" s="14">
        <f t="shared" si="45"/>
        <v>36.795796971789969</v>
      </c>
      <c r="L69" s="14">
        <f t="shared" si="45"/>
        <v>36.834743790992434</v>
      </c>
      <c r="M69" s="15">
        <f t="shared" si="45"/>
        <v>36.87256574388357</v>
      </c>
      <c r="N69" s="15">
        <f t="shared" si="45"/>
        <v>36.910548398499486</v>
      </c>
      <c r="O69" s="15">
        <f t="shared" si="45"/>
        <v>36.947727522163405</v>
      </c>
      <c r="P69" s="15">
        <f t="shared" si="45"/>
        <v>36.985549476112283</v>
      </c>
      <c r="Q69" s="15">
        <f t="shared" si="45"/>
        <v>37.024817681758577</v>
      </c>
      <c r="R69" s="14">
        <f t="shared" si="45"/>
        <v>37.065531977097635</v>
      </c>
      <c r="T69" s="2"/>
      <c r="V69" s="3"/>
      <c r="W69" s="4"/>
      <c r="X69" s="4"/>
      <c r="Y69" s="5"/>
      <c r="Z69" s="5"/>
      <c r="AA69" s="5"/>
      <c r="AB69" s="3"/>
    </row>
    <row r="70" spans="1:28" s="1" customFormat="1" x14ac:dyDescent="0.25">
      <c r="A70" s="6" t="s">
        <v>9</v>
      </c>
      <c r="B70" s="7" t="s">
        <v>10</v>
      </c>
      <c r="C70" s="16">
        <v>0</v>
      </c>
      <c r="D70" s="8">
        <v>0</v>
      </c>
      <c r="E70" s="8">
        <v>4.682417919607329E-3</v>
      </c>
      <c r="F70" s="8">
        <f t="shared" ref="F70:R70" si="46">E70</f>
        <v>4.682417919607329E-3</v>
      </c>
      <c r="G70" s="8">
        <f t="shared" si="46"/>
        <v>4.682417919607329E-3</v>
      </c>
      <c r="H70" s="8">
        <f t="shared" si="46"/>
        <v>4.682417919607329E-3</v>
      </c>
      <c r="I70" s="8">
        <f t="shared" si="46"/>
        <v>4.682417919607329E-3</v>
      </c>
      <c r="J70" s="8">
        <f t="shared" si="46"/>
        <v>4.682417919607329E-3</v>
      </c>
      <c r="K70" s="8">
        <f t="shared" si="46"/>
        <v>4.682417919607329E-3</v>
      </c>
      <c r="L70" s="8">
        <f t="shared" si="46"/>
        <v>4.682417919607329E-3</v>
      </c>
      <c r="M70" s="29">
        <f t="shared" si="46"/>
        <v>4.682417919607329E-3</v>
      </c>
      <c r="N70" s="29">
        <f t="shared" si="46"/>
        <v>4.682417919607329E-3</v>
      </c>
      <c r="O70" s="29">
        <f t="shared" si="46"/>
        <v>4.682417919607329E-3</v>
      </c>
      <c r="P70" s="29">
        <f t="shared" si="46"/>
        <v>4.682417919607329E-3</v>
      </c>
      <c r="Q70" s="29">
        <f t="shared" si="46"/>
        <v>4.682417919607329E-3</v>
      </c>
      <c r="R70" s="8">
        <f t="shared" si="46"/>
        <v>4.682417919607329E-3</v>
      </c>
      <c r="T70" s="2"/>
      <c r="V70" s="3"/>
      <c r="W70" s="4"/>
      <c r="X70" s="4"/>
      <c r="Y70" s="5"/>
      <c r="Z70" s="5"/>
      <c r="AA70" s="5"/>
      <c r="AB70" s="3"/>
    </row>
    <row r="71" spans="1:28" s="1" customFormat="1" x14ac:dyDescent="0.25">
      <c r="A71" s="6" t="s">
        <v>11</v>
      </c>
      <c r="B71" s="7" t="s">
        <v>6</v>
      </c>
      <c r="C71" s="14">
        <f>C72+C73</f>
        <v>7842</v>
      </c>
      <c r="D71" s="14">
        <f t="shared" ref="D71:R71" si="47">D72+D73</f>
        <v>7817.0370000000003</v>
      </c>
      <c r="E71" s="14">
        <f t="shared" si="47"/>
        <v>7795.7088520000007</v>
      </c>
      <c r="F71" s="14">
        <f t="shared" si="47"/>
        <v>7774.4660165920004</v>
      </c>
      <c r="G71" s="14">
        <f t="shared" si="47"/>
        <v>7784.5202802152917</v>
      </c>
      <c r="H71" s="14">
        <f t="shared" si="47"/>
        <v>7794.3014633831481</v>
      </c>
      <c r="I71" s="14">
        <f t="shared" si="47"/>
        <v>7803.8095369929688</v>
      </c>
      <c r="J71" s="14">
        <f t="shared" si="47"/>
        <v>7812.9420378378263</v>
      </c>
      <c r="K71" s="14">
        <f t="shared" si="47"/>
        <v>7821.494001918285</v>
      </c>
      <c r="L71" s="14">
        <f t="shared" si="47"/>
        <v>7829.7727276927644</v>
      </c>
      <c r="M71" s="15">
        <f t="shared" si="47"/>
        <v>7837.8123463999682</v>
      </c>
      <c r="N71" s="15">
        <f t="shared" si="47"/>
        <v>7845.8861246490997</v>
      </c>
      <c r="O71" s="15">
        <f t="shared" si="47"/>
        <v>7853.7891004416788</v>
      </c>
      <c r="P71" s="15">
        <f t="shared" si="47"/>
        <v>7861.8287193735896</v>
      </c>
      <c r="Q71" s="15">
        <f t="shared" si="47"/>
        <v>7870.1757606175988</v>
      </c>
      <c r="R71" s="14">
        <f t="shared" si="47"/>
        <v>7878.830189737173</v>
      </c>
      <c r="T71" s="2"/>
      <c r="V71" s="3"/>
      <c r="W71" s="4"/>
      <c r="X71" s="4"/>
      <c r="Y71" s="5"/>
      <c r="Z71" s="5"/>
      <c r="AA71" s="5"/>
      <c r="AB71" s="3"/>
    </row>
    <row r="72" spans="1:28" s="1" customFormat="1" x14ac:dyDescent="0.25">
      <c r="A72" s="6" t="s">
        <v>12</v>
      </c>
      <c r="B72" s="7" t="s">
        <v>6</v>
      </c>
      <c r="C72" s="14">
        <f>'[15]Müügikogused Konkurentsiamet'!E40*1000-C73</f>
        <v>5263</v>
      </c>
      <c r="D72" s="14">
        <f>'[15]Müügikogused Konkurentsiamet'!J40*1000-D73</f>
        <v>5332.0370000000003</v>
      </c>
      <c r="E72" s="14">
        <f>(E74*E76*365)/1000</f>
        <v>5310.7088520000007</v>
      </c>
      <c r="F72" s="14">
        <f t="shared" ref="F72:R72" si="48">(F74*F76*365)/1000</f>
        <v>5289.4660165920004</v>
      </c>
      <c r="G72" s="14">
        <f t="shared" si="48"/>
        <v>5299.5202802152917</v>
      </c>
      <c r="H72" s="14">
        <f t="shared" si="48"/>
        <v>5309.3014633831481</v>
      </c>
      <c r="I72" s="14">
        <f t="shared" si="48"/>
        <v>5318.8095369929688</v>
      </c>
      <c r="J72" s="14">
        <f t="shared" si="48"/>
        <v>5327.9420378378263</v>
      </c>
      <c r="K72" s="14">
        <f t="shared" si="48"/>
        <v>5336.494001918285</v>
      </c>
      <c r="L72" s="14">
        <f t="shared" si="48"/>
        <v>5344.7727276927644</v>
      </c>
      <c r="M72" s="15">
        <f t="shared" si="48"/>
        <v>5352.8123463999682</v>
      </c>
      <c r="N72" s="15">
        <f t="shared" si="48"/>
        <v>5360.8861246490997</v>
      </c>
      <c r="O72" s="15">
        <f t="shared" si="48"/>
        <v>5368.7891004416788</v>
      </c>
      <c r="P72" s="15">
        <f t="shared" si="48"/>
        <v>5376.8287193735896</v>
      </c>
      <c r="Q72" s="15">
        <f t="shared" si="48"/>
        <v>5385.1757606175988</v>
      </c>
      <c r="R72" s="14">
        <f t="shared" si="48"/>
        <v>5393.830189737173</v>
      </c>
      <c r="T72" s="2"/>
      <c r="V72" s="3"/>
      <c r="W72" s="4"/>
      <c r="X72" s="4"/>
      <c r="Y72" s="5"/>
      <c r="Z72" s="5"/>
      <c r="AA72" s="5"/>
      <c r="AB72" s="3"/>
    </row>
    <row r="73" spans="1:28" s="1" customFormat="1" x14ac:dyDescent="0.25">
      <c r="A73" s="26" t="s">
        <v>24</v>
      </c>
      <c r="B73" s="27" t="s">
        <v>6</v>
      </c>
      <c r="C73" s="27">
        <v>2579</v>
      </c>
      <c r="D73" s="27">
        <v>2485</v>
      </c>
      <c r="E73" s="27">
        <f>D73</f>
        <v>2485</v>
      </c>
      <c r="F73" s="27">
        <f t="shared" ref="F73:R74" si="49">E73</f>
        <v>2485</v>
      </c>
      <c r="G73" s="27">
        <f t="shared" si="49"/>
        <v>2485</v>
      </c>
      <c r="H73" s="27">
        <f t="shared" si="49"/>
        <v>2485</v>
      </c>
      <c r="I73" s="27">
        <f t="shared" si="49"/>
        <v>2485</v>
      </c>
      <c r="J73" s="27">
        <f t="shared" si="49"/>
        <v>2485</v>
      </c>
      <c r="K73" s="27">
        <f t="shared" si="49"/>
        <v>2485</v>
      </c>
      <c r="L73" s="27">
        <f t="shared" si="49"/>
        <v>2485</v>
      </c>
      <c r="M73" s="30">
        <f t="shared" si="49"/>
        <v>2485</v>
      </c>
      <c r="N73" s="30">
        <f t="shared" si="49"/>
        <v>2485</v>
      </c>
      <c r="O73" s="30">
        <f t="shared" si="49"/>
        <v>2485</v>
      </c>
      <c r="P73" s="30">
        <f t="shared" si="49"/>
        <v>2485</v>
      </c>
      <c r="Q73" s="30">
        <f t="shared" si="49"/>
        <v>2485</v>
      </c>
      <c r="R73" s="27">
        <f t="shared" si="49"/>
        <v>2485</v>
      </c>
      <c r="T73" s="25"/>
      <c r="V73" s="3"/>
      <c r="W73" s="4"/>
      <c r="X73" s="4"/>
      <c r="Y73" s="5"/>
      <c r="Z73" s="5"/>
      <c r="AA73" s="5"/>
      <c r="AB73" s="3"/>
    </row>
    <row r="74" spans="1:28" s="1" customFormat="1" x14ac:dyDescent="0.25">
      <c r="A74" s="18" t="s">
        <v>14</v>
      </c>
      <c r="B74" s="19" t="s">
        <v>15</v>
      </c>
      <c r="C74" s="20">
        <f>((C72/C76)/365)*1000</f>
        <v>97.724012756298066</v>
      </c>
      <c r="D74" s="20">
        <f>((D72/D76)/365)*1000</f>
        <v>96.456391864940272</v>
      </c>
      <c r="E74" s="20">
        <f>D74</f>
        <v>96.456391864940272</v>
      </c>
      <c r="F74" s="20">
        <f t="shared" si="49"/>
        <v>96.456391864940272</v>
      </c>
      <c r="G74" s="20">
        <f t="shared" si="49"/>
        <v>96.456391864940272</v>
      </c>
      <c r="H74" s="20">
        <f t="shared" si="49"/>
        <v>96.456391864940272</v>
      </c>
      <c r="I74" s="20">
        <f t="shared" si="49"/>
        <v>96.456391864940272</v>
      </c>
      <c r="J74" s="20">
        <f t="shared" si="49"/>
        <v>96.456391864940272</v>
      </c>
      <c r="K74" s="20">
        <f t="shared" si="49"/>
        <v>96.456391864940272</v>
      </c>
      <c r="L74" s="20">
        <f t="shared" si="49"/>
        <v>96.456391864940272</v>
      </c>
      <c r="M74" s="21">
        <f t="shared" si="49"/>
        <v>96.456391864940272</v>
      </c>
      <c r="N74" s="21">
        <f t="shared" si="49"/>
        <v>96.456391864940272</v>
      </c>
      <c r="O74" s="21">
        <f t="shared" si="49"/>
        <v>96.456391864940272</v>
      </c>
      <c r="P74" s="21">
        <f t="shared" si="49"/>
        <v>96.456391864940272</v>
      </c>
      <c r="Q74" s="21">
        <f t="shared" si="49"/>
        <v>96.456391864940272</v>
      </c>
      <c r="R74" s="20">
        <f t="shared" si="49"/>
        <v>96.456391864940272</v>
      </c>
      <c r="T74" s="2"/>
      <c r="V74" s="3"/>
      <c r="W74" s="4"/>
      <c r="X74" s="4"/>
      <c r="Y74" s="5"/>
      <c r="Z74" s="5"/>
      <c r="AA74" s="5"/>
      <c r="AB74" s="3"/>
    </row>
    <row r="75" spans="1:28" s="1" customFormat="1" x14ac:dyDescent="0.25">
      <c r="A75" s="6" t="s">
        <v>16</v>
      </c>
      <c r="B75" s="7" t="s">
        <v>17</v>
      </c>
      <c r="C75" s="14">
        <f>'[15]Elanike arv'!D706</f>
        <v>227</v>
      </c>
      <c r="D75" s="14">
        <v>233</v>
      </c>
      <c r="E75" s="14">
        <f t="shared" ref="E75:R76" si="50">D75+(D75*E$2)</f>
        <v>232.06800000000001</v>
      </c>
      <c r="F75" s="14">
        <f t="shared" si="50"/>
        <v>231.13972800000002</v>
      </c>
      <c r="G75" s="14">
        <f t="shared" si="50"/>
        <v>231.57908043214309</v>
      </c>
      <c r="H75" s="14">
        <f t="shared" si="50"/>
        <v>232.00649976139954</v>
      </c>
      <c r="I75" s="14">
        <f t="shared" si="50"/>
        <v>232.42198471604036</v>
      </c>
      <c r="J75" s="14">
        <f t="shared" si="50"/>
        <v>232.82105784641286</v>
      </c>
      <c r="K75" s="14">
        <f t="shared" si="50"/>
        <v>233.19476261079214</v>
      </c>
      <c r="L75" s="14">
        <f t="shared" si="50"/>
        <v>233.55652737451263</v>
      </c>
      <c r="M75" s="14">
        <f t="shared" si="50"/>
        <v>233.90784360858575</v>
      </c>
      <c r="N75" s="14">
        <f t="shared" si="50"/>
        <v>234.26065255046814</v>
      </c>
      <c r="O75" s="14">
        <f t="shared" si="50"/>
        <v>234.605997745873</v>
      </c>
      <c r="P75" s="14">
        <f t="shared" si="50"/>
        <v>234.9573139897654</v>
      </c>
      <c r="Q75" s="14">
        <f t="shared" si="50"/>
        <v>235.32206401116514</v>
      </c>
      <c r="R75" s="14">
        <f t="shared" si="50"/>
        <v>235.70024630526038</v>
      </c>
      <c r="T75" s="2"/>
      <c r="V75" s="3"/>
      <c r="W75" s="4"/>
      <c r="X75" s="4"/>
      <c r="Y75" s="5"/>
      <c r="Z75" s="5"/>
      <c r="AA75" s="5"/>
      <c r="AB75" s="3"/>
    </row>
    <row r="76" spans="1:28" s="1" customFormat="1" x14ac:dyDescent="0.25">
      <c r="A76" s="6" t="s">
        <v>18</v>
      </c>
      <c r="B76" s="7" t="s">
        <v>17</v>
      </c>
      <c r="C76" s="14">
        <f>C75*C77</f>
        <v>147.55000000000001</v>
      </c>
      <c r="D76" s="14">
        <f>D75*D77</f>
        <v>151.45000000000002</v>
      </c>
      <c r="E76" s="14">
        <f t="shared" si="50"/>
        <v>150.84420000000003</v>
      </c>
      <c r="F76" s="14">
        <f t="shared" si="50"/>
        <v>150.24082320000002</v>
      </c>
      <c r="G76" s="14">
        <f t="shared" si="50"/>
        <v>150.52640228089302</v>
      </c>
      <c r="H76" s="14">
        <f t="shared" si="50"/>
        <v>150.80422484490973</v>
      </c>
      <c r="I76" s="14">
        <f t="shared" si="50"/>
        <v>151.07429006542625</v>
      </c>
      <c r="J76" s="14">
        <f t="shared" si="50"/>
        <v>151.33368760016836</v>
      </c>
      <c r="K76" s="14">
        <f t="shared" si="50"/>
        <v>151.57659569701491</v>
      </c>
      <c r="L76" s="14">
        <f t="shared" si="50"/>
        <v>151.81174279343321</v>
      </c>
      <c r="M76" s="14">
        <f t="shared" si="50"/>
        <v>152.04009834558073</v>
      </c>
      <c r="N76" s="14">
        <f t="shared" si="50"/>
        <v>152.26942415780428</v>
      </c>
      <c r="O76" s="14">
        <f t="shared" si="50"/>
        <v>152.49389853481742</v>
      </c>
      <c r="P76" s="14">
        <f t="shared" si="50"/>
        <v>152.72225409334749</v>
      </c>
      <c r="Q76" s="14">
        <f t="shared" si="50"/>
        <v>152.9593416072573</v>
      </c>
      <c r="R76" s="14">
        <f t="shared" si="50"/>
        <v>153.20516009841921</v>
      </c>
      <c r="T76" s="2"/>
      <c r="V76" s="3"/>
      <c r="W76" s="4"/>
      <c r="X76" s="4"/>
      <c r="Y76" s="5"/>
      <c r="Z76" s="5"/>
      <c r="AA76" s="5"/>
      <c r="AB76" s="3"/>
    </row>
    <row r="77" spans="1:28" s="1" customFormat="1" x14ac:dyDescent="0.25">
      <c r="A77" s="18" t="s">
        <v>19</v>
      </c>
      <c r="B77" s="19" t="s">
        <v>10</v>
      </c>
      <c r="C77" s="23">
        <v>0.65</v>
      </c>
      <c r="D77" s="23">
        <v>0.65</v>
      </c>
      <c r="E77" s="23">
        <f>E76/E75</f>
        <v>0.65000000000000013</v>
      </c>
      <c r="F77" s="23">
        <f>F76/F75</f>
        <v>0.65</v>
      </c>
      <c r="G77" s="23">
        <f>G76/G75</f>
        <v>0.65</v>
      </c>
      <c r="H77" s="23">
        <f t="shared" ref="H77:R77" si="51">H76/H75</f>
        <v>0.65000000000000013</v>
      </c>
      <c r="I77" s="23">
        <f t="shared" si="51"/>
        <v>0.65000000000000013</v>
      </c>
      <c r="J77" s="23">
        <f t="shared" si="51"/>
        <v>0.65</v>
      </c>
      <c r="K77" s="23">
        <f t="shared" si="51"/>
        <v>0.65000000000000013</v>
      </c>
      <c r="L77" s="23">
        <f t="shared" si="51"/>
        <v>0.65</v>
      </c>
      <c r="M77" s="24">
        <f t="shared" si="51"/>
        <v>0.65</v>
      </c>
      <c r="N77" s="24">
        <f t="shared" si="51"/>
        <v>0.64999999999999991</v>
      </c>
      <c r="O77" s="24">
        <f t="shared" si="51"/>
        <v>0.64999999999999991</v>
      </c>
      <c r="P77" s="24">
        <f t="shared" si="51"/>
        <v>0.64999999999999991</v>
      </c>
      <c r="Q77" s="24">
        <f t="shared" si="51"/>
        <v>0.6499999999999998</v>
      </c>
      <c r="R77" s="23">
        <f t="shared" si="51"/>
        <v>0.64999999999999991</v>
      </c>
      <c r="T77" s="31"/>
      <c r="V77" s="3"/>
      <c r="W77" s="4"/>
      <c r="X77" s="4"/>
      <c r="Y77" s="5"/>
      <c r="Z77" s="5"/>
      <c r="AA77" s="5"/>
      <c r="AB77" s="3"/>
    </row>
    <row r="79" spans="1:28" s="1" customFormat="1" x14ac:dyDescent="0.25">
      <c r="A79" s="6" t="s">
        <v>2</v>
      </c>
      <c r="B79" s="7" t="s">
        <v>3</v>
      </c>
      <c r="C79" s="7">
        <v>2020</v>
      </c>
      <c r="D79" s="7">
        <v>2021</v>
      </c>
      <c r="E79" s="7">
        <v>2022</v>
      </c>
      <c r="F79" s="7">
        <v>2023</v>
      </c>
      <c r="G79" s="7">
        <v>2024</v>
      </c>
      <c r="H79" s="7">
        <v>2025</v>
      </c>
      <c r="I79" s="7">
        <v>2026</v>
      </c>
      <c r="J79" s="7">
        <v>2027</v>
      </c>
      <c r="K79" s="7">
        <v>2028</v>
      </c>
      <c r="L79" s="7">
        <v>2029</v>
      </c>
      <c r="M79" s="13">
        <v>2030</v>
      </c>
      <c r="N79" s="7">
        <v>2031</v>
      </c>
      <c r="O79" s="13">
        <v>2032</v>
      </c>
      <c r="P79" s="7">
        <v>2033</v>
      </c>
      <c r="Q79" s="13">
        <v>2034</v>
      </c>
      <c r="R79" s="7">
        <v>2035</v>
      </c>
      <c r="T79" s="2"/>
      <c r="V79" s="3"/>
      <c r="W79" s="4"/>
      <c r="X79" s="4"/>
      <c r="Y79" s="5"/>
      <c r="Z79" s="5"/>
      <c r="AA79" s="5"/>
      <c r="AB79" s="3"/>
    </row>
    <row r="80" spans="1:28" s="1" customFormat="1" x14ac:dyDescent="0.25">
      <c r="A80" s="41" t="s">
        <v>25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3"/>
      <c r="T80" s="2"/>
      <c r="V80" s="3"/>
      <c r="W80" s="4"/>
      <c r="X80" s="4"/>
      <c r="Y80" s="5"/>
      <c r="Z80" s="5"/>
      <c r="AA80" s="5"/>
      <c r="AB80" s="3"/>
    </row>
    <row r="81" spans="1:28" s="1" customFormat="1" x14ac:dyDescent="0.25">
      <c r="A81" s="6" t="s">
        <v>5</v>
      </c>
      <c r="B81" s="7" t="s">
        <v>6</v>
      </c>
      <c r="C81" s="14">
        <f>C82+C83</f>
        <v>0</v>
      </c>
      <c r="D81" s="14">
        <f t="shared" ref="D81:R81" si="52">D82+D83</f>
        <v>446.06469942273566</v>
      </c>
      <c r="E81" s="14">
        <f t="shared" si="52"/>
        <v>1913.4283145998181</v>
      </c>
      <c r="F81" s="14">
        <f t="shared" si="52"/>
        <v>4018.1994606596181</v>
      </c>
      <c r="G81" s="14">
        <f t="shared" si="52"/>
        <v>4025.8372896090268</v>
      </c>
      <c r="H81" s="14">
        <f t="shared" si="52"/>
        <v>4033.2676700683037</v>
      </c>
      <c r="I81" s="14">
        <f t="shared" si="52"/>
        <v>4040.4905799293465</v>
      </c>
      <c r="J81" s="14">
        <f t="shared" si="52"/>
        <v>4047.4281819205826</v>
      </c>
      <c r="K81" s="14">
        <f t="shared" si="52"/>
        <v>4053.9247729465728</v>
      </c>
      <c r="L81" s="14">
        <f t="shared" si="52"/>
        <v>4060.2137955695785</v>
      </c>
      <c r="M81" s="15">
        <f t="shared" si="52"/>
        <v>4066.3211779503076</v>
      </c>
      <c r="N81" s="15">
        <f t="shared" si="52"/>
        <v>4072.454509992594</v>
      </c>
      <c r="O81" s="15">
        <f t="shared" si="52"/>
        <v>4078.4580901210479</v>
      </c>
      <c r="P81" s="15">
        <f t="shared" si="52"/>
        <v>4084.5654726724779</v>
      </c>
      <c r="Q81" s="15">
        <f t="shared" si="52"/>
        <v>4090.9063918729366</v>
      </c>
      <c r="R81" s="14">
        <f t="shared" si="52"/>
        <v>4097.4808215623425</v>
      </c>
      <c r="T81" s="2"/>
      <c r="V81" s="3"/>
      <c r="W81" s="4"/>
      <c r="X81" s="4"/>
      <c r="Y81" s="5"/>
      <c r="Z81" s="5"/>
      <c r="AA81" s="5"/>
      <c r="AB81" s="3"/>
    </row>
    <row r="82" spans="1:28" s="1" customFormat="1" x14ac:dyDescent="0.25">
      <c r="A82" s="6" t="s">
        <v>7</v>
      </c>
      <c r="B82" s="7" t="s">
        <v>6</v>
      </c>
      <c r="C82" s="7">
        <v>0</v>
      </c>
      <c r="D82" s="7">
        <v>0</v>
      </c>
      <c r="E82" s="7">
        <f t="shared" ref="E82:R82" si="53">D82</f>
        <v>0</v>
      </c>
      <c r="F82" s="7">
        <f t="shared" si="53"/>
        <v>0</v>
      </c>
      <c r="G82" s="7">
        <f t="shared" si="53"/>
        <v>0</v>
      </c>
      <c r="H82" s="7">
        <f t="shared" si="53"/>
        <v>0</v>
      </c>
      <c r="I82" s="7">
        <f t="shared" si="53"/>
        <v>0</v>
      </c>
      <c r="J82" s="7">
        <f t="shared" si="53"/>
        <v>0</v>
      </c>
      <c r="K82" s="7">
        <f t="shared" si="53"/>
        <v>0</v>
      </c>
      <c r="L82" s="7">
        <f t="shared" si="53"/>
        <v>0</v>
      </c>
      <c r="M82" s="13">
        <f t="shared" si="53"/>
        <v>0</v>
      </c>
      <c r="N82" s="13">
        <f t="shared" si="53"/>
        <v>0</v>
      </c>
      <c r="O82" s="13">
        <f t="shared" si="53"/>
        <v>0</v>
      </c>
      <c r="P82" s="13">
        <f t="shared" si="53"/>
        <v>0</v>
      </c>
      <c r="Q82" s="13">
        <f t="shared" si="53"/>
        <v>0</v>
      </c>
      <c r="R82" s="7">
        <f t="shared" si="53"/>
        <v>0</v>
      </c>
      <c r="T82" s="25"/>
      <c r="V82" s="3"/>
      <c r="W82" s="4"/>
      <c r="X82" s="4"/>
      <c r="Y82" s="5"/>
      <c r="Z82" s="5"/>
      <c r="AA82" s="5"/>
      <c r="AB82" s="3"/>
    </row>
    <row r="83" spans="1:28" s="1" customFormat="1" x14ac:dyDescent="0.25">
      <c r="A83" s="6" t="s">
        <v>8</v>
      </c>
      <c r="B83" s="7" t="s">
        <v>6</v>
      </c>
      <c r="C83" s="14">
        <f t="shared" ref="C83:R83" si="54">C86/(1-C85)</f>
        <v>0</v>
      </c>
      <c r="D83" s="14">
        <f t="shared" si="54"/>
        <v>446.06469942273566</v>
      </c>
      <c r="E83" s="14">
        <f t="shared" si="54"/>
        <v>1913.4283145998181</v>
      </c>
      <c r="F83" s="14">
        <f t="shared" si="54"/>
        <v>4018.1994606596181</v>
      </c>
      <c r="G83" s="14">
        <f t="shared" si="54"/>
        <v>4025.8372896090268</v>
      </c>
      <c r="H83" s="14">
        <f t="shared" si="54"/>
        <v>4033.2676700683037</v>
      </c>
      <c r="I83" s="14">
        <f t="shared" si="54"/>
        <v>4040.4905799293465</v>
      </c>
      <c r="J83" s="14">
        <f t="shared" si="54"/>
        <v>4047.4281819205826</v>
      </c>
      <c r="K83" s="14">
        <f t="shared" si="54"/>
        <v>4053.9247729465728</v>
      </c>
      <c r="L83" s="14">
        <f t="shared" si="54"/>
        <v>4060.2137955695785</v>
      </c>
      <c r="M83" s="15">
        <f t="shared" si="54"/>
        <v>4066.3211779503076</v>
      </c>
      <c r="N83" s="15">
        <f t="shared" si="54"/>
        <v>4072.454509992594</v>
      </c>
      <c r="O83" s="15">
        <f t="shared" si="54"/>
        <v>4078.4580901210479</v>
      </c>
      <c r="P83" s="15">
        <f t="shared" si="54"/>
        <v>4084.5654726724779</v>
      </c>
      <c r="Q83" s="15">
        <f t="shared" si="54"/>
        <v>4090.9063918729366</v>
      </c>
      <c r="R83" s="14">
        <f t="shared" si="54"/>
        <v>4097.4808215623425</v>
      </c>
      <c r="T83" s="2"/>
      <c r="V83" s="3"/>
      <c r="W83" s="4"/>
      <c r="X83" s="4"/>
      <c r="Y83" s="5"/>
      <c r="Z83" s="5"/>
      <c r="AA83" s="5"/>
      <c r="AB83" s="3"/>
    </row>
    <row r="84" spans="1:28" s="1" customFormat="1" x14ac:dyDescent="0.25">
      <c r="A84" s="6" t="s">
        <v>9</v>
      </c>
      <c r="B84" s="7" t="s">
        <v>6</v>
      </c>
      <c r="C84" s="14">
        <f t="shared" ref="C84:R84" si="55">C83-C86</f>
        <v>0</v>
      </c>
      <c r="D84" s="14">
        <f t="shared" si="55"/>
        <v>20.614699422735669</v>
      </c>
      <c r="E84" s="14">
        <f t="shared" si="55"/>
        <v>88.428314599818123</v>
      </c>
      <c r="F84" s="14">
        <f t="shared" si="55"/>
        <v>185.69946065961813</v>
      </c>
      <c r="G84" s="14">
        <f t="shared" si="55"/>
        <v>186.05243983111086</v>
      </c>
      <c r="H84" s="14">
        <f t="shared" si="55"/>
        <v>186.39583185465062</v>
      </c>
      <c r="I84" s="14">
        <f t="shared" si="55"/>
        <v>186.72963570852153</v>
      </c>
      <c r="J84" s="14">
        <f t="shared" si="55"/>
        <v>187.05025417474144</v>
      </c>
      <c r="K84" s="14">
        <f t="shared" si="55"/>
        <v>187.35049149781707</v>
      </c>
      <c r="L84" s="14">
        <f t="shared" si="55"/>
        <v>187.64113613121663</v>
      </c>
      <c r="M84" s="15">
        <f t="shared" si="55"/>
        <v>187.92338633438521</v>
      </c>
      <c r="N84" s="15">
        <f t="shared" si="55"/>
        <v>188.2068357906528</v>
      </c>
      <c r="O84" s="15">
        <f t="shared" si="55"/>
        <v>188.48428881477366</v>
      </c>
      <c r="P84" s="15">
        <f t="shared" si="55"/>
        <v>188.76653902583121</v>
      </c>
      <c r="Q84" s="15">
        <f t="shared" si="55"/>
        <v>189.05958203853879</v>
      </c>
      <c r="R84" s="14">
        <f t="shared" si="55"/>
        <v>189.36341664391875</v>
      </c>
      <c r="T84" s="2"/>
      <c r="V84" s="3"/>
      <c r="W84" s="4"/>
      <c r="X84" s="4"/>
      <c r="Y84" s="5"/>
      <c r="Z84" s="5"/>
      <c r="AA84" s="5"/>
      <c r="AB84" s="3"/>
    </row>
    <row r="85" spans="1:28" s="1" customFormat="1" x14ac:dyDescent="0.25">
      <c r="A85" s="6" t="s">
        <v>9</v>
      </c>
      <c r="B85" s="7" t="s">
        <v>10</v>
      </c>
      <c r="C85" s="16">
        <v>0</v>
      </c>
      <c r="D85" s="16">
        <v>4.621459498905367E-2</v>
      </c>
      <c r="E85" s="16">
        <f>D85</f>
        <v>4.621459498905367E-2</v>
      </c>
      <c r="F85" s="16">
        <f t="shared" ref="F85:R85" si="56">E85</f>
        <v>4.621459498905367E-2</v>
      </c>
      <c r="G85" s="16">
        <f t="shared" si="56"/>
        <v>4.621459498905367E-2</v>
      </c>
      <c r="H85" s="16">
        <f t="shared" si="56"/>
        <v>4.621459498905367E-2</v>
      </c>
      <c r="I85" s="16">
        <f t="shared" si="56"/>
        <v>4.621459498905367E-2</v>
      </c>
      <c r="J85" s="16">
        <f t="shared" si="56"/>
        <v>4.621459498905367E-2</v>
      </c>
      <c r="K85" s="16">
        <f t="shared" si="56"/>
        <v>4.621459498905367E-2</v>
      </c>
      <c r="L85" s="16">
        <f t="shared" si="56"/>
        <v>4.621459498905367E-2</v>
      </c>
      <c r="M85" s="17">
        <f t="shared" si="56"/>
        <v>4.621459498905367E-2</v>
      </c>
      <c r="N85" s="17">
        <f t="shared" si="56"/>
        <v>4.621459498905367E-2</v>
      </c>
      <c r="O85" s="17">
        <f t="shared" si="56"/>
        <v>4.621459498905367E-2</v>
      </c>
      <c r="P85" s="17">
        <f t="shared" si="56"/>
        <v>4.621459498905367E-2</v>
      </c>
      <c r="Q85" s="17">
        <f t="shared" si="56"/>
        <v>4.621459498905367E-2</v>
      </c>
      <c r="R85" s="16">
        <f t="shared" si="56"/>
        <v>4.621459498905367E-2</v>
      </c>
      <c r="T85" s="2"/>
      <c r="V85" s="3"/>
      <c r="W85" s="4"/>
      <c r="X85" s="4"/>
      <c r="Y85" s="5"/>
      <c r="Z85" s="5"/>
      <c r="AA85" s="5"/>
      <c r="AB85" s="3"/>
    </row>
    <row r="86" spans="1:28" s="1" customFormat="1" x14ac:dyDescent="0.25">
      <c r="A86" s="6" t="s">
        <v>11</v>
      </c>
      <c r="B86" s="7" t="s">
        <v>6</v>
      </c>
      <c r="C86" s="14">
        <f>C87+C88</f>
        <v>0</v>
      </c>
      <c r="D86" s="14">
        <f>D87+D88</f>
        <v>425.45</v>
      </c>
      <c r="E86" s="14">
        <f>E87+E88</f>
        <v>1825</v>
      </c>
      <c r="F86" s="14">
        <f t="shared" ref="F86:R86" si="57">F87+F88</f>
        <v>3832.5</v>
      </c>
      <c r="G86" s="14">
        <f t="shared" si="57"/>
        <v>3839.784849777916</v>
      </c>
      <c r="H86" s="14">
        <f t="shared" si="57"/>
        <v>3846.8718382136531</v>
      </c>
      <c r="I86" s="14">
        <f t="shared" si="57"/>
        <v>3853.760944220825</v>
      </c>
      <c r="J86" s="14">
        <f t="shared" si="57"/>
        <v>3860.3779277458411</v>
      </c>
      <c r="K86" s="14">
        <f t="shared" si="57"/>
        <v>3866.5742814487558</v>
      </c>
      <c r="L86" s="14">
        <f t="shared" si="57"/>
        <v>3872.5726594383618</v>
      </c>
      <c r="M86" s="15">
        <f t="shared" si="57"/>
        <v>3878.3977916159224</v>
      </c>
      <c r="N86" s="15">
        <f t="shared" si="57"/>
        <v>3884.2476742019412</v>
      </c>
      <c r="O86" s="15">
        <f t="shared" si="57"/>
        <v>3889.9738013062743</v>
      </c>
      <c r="P86" s="15">
        <f t="shared" si="57"/>
        <v>3895.7989336466467</v>
      </c>
      <c r="Q86" s="15">
        <f t="shared" si="57"/>
        <v>3901.8468098343978</v>
      </c>
      <c r="R86" s="14">
        <f t="shared" si="57"/>
        <v>3908.1174049184237</v>
      </c>
      <c r="T86" s="2"/>
      <c r="V86" s="3"/>
      <c r="W86" s="4"/>
      <c r="X86" s="4"/>
      <c r="Y86" s="5"/>
      <c r="Z86" s="5"/>
      <c r="AA86" s="5"/>
      <c r="AB86" s="3"/>
    </row>
    <row r="87" spans="1:28" s="1" customFormat="1" x14ac:dyDescent="0.25">
      <c r="A87" s="6" t="s">
        <v>12</v>
      </c>
      <c r="B87" s="7" t="s">
        <v>6</v>
      </c>
      <c r="C87" s="14">
        <f>'[15]Müügikogused Konkurentsiamet'!E41</f>
        <v>0</v>
      </c>
      <c r="D87" s="14">
        <f>'[15]Müügikogused Konkurentsiamet'!J41*1000</f>
        <v>425.45</v>
      </c>
      <c r="E87" s="14">
        <f>(E89*E91*365)/1000</f>
        <v>1825</v>
      </c>
      <c r="F87" s="14">
        <f t="shared" ref="F87:R87" si="58">(F89*F91*365)/1000</f>
        <v>3832.5</v>
      </c>
      <c r="G87" s="14">
        <f t="shared" si="58"/>
        <v>3839.784849777916</v>
      </c>
      <c r="H87" s="14">
        <f t="shared" si="58"/>
        <v>3846.8718382136531</v>
      </c>
      <c r="I87" s="14">
        <f t="shared" si="58"/>
        <v>3853.760944220825</v>
      </c>
      <c r="J87" s="14">
        <f t="shared" si="58"/>
        <v>3860.3779277458411</v>
      </c>
      <c r="K87" s="14">
        <f t="shared" si="58"/>
        <v>3866.5742814487558</v>
      </c>
      <c r="L87" s="14">
        <f t="shared" si="58"/>
        <v>3872.5726594383618</v>
      </c>
      <c r="M87" s="15">
        <f t="shared" si="58"/>
        <v>3878.3977916159224</v>
      </c>
      <c r="N87" s="15">
        <f t="shared" si="58"/>
        <v>3884.2476742019412</v>
      </c>
      <c r="O87" s="15">
        <f t="shared" si="58"/>
        <v>3889.9738013062743</v>
      </c>
      <c r="P87" s="15">
        <f t="shared" si="58"/>
        <v>3895.7989336466467</v>
      </c>
      <c r="Q87" s="15">
        <f t="shared" si="58"/>
        <v>3901.8468098343978</v>
      </c>
      <c r="R87" s="14">
        <f t="shared" si="58"/>
        <v>3908.1174049184237</v>
      </c>
      <c r="T87" s="2"/>
      <c r="V87" s="3"/>
      <c r="W87" s="4"/>
      <c r="X87" s="4"/>
      <c r="Y87" s="5"/>
      <c r="Z87" s="5"/>
      <c r="AA87" s="5"/>
      <c r="AB87" s="3"/>
    </row>
    <row r="88" spans="1:28" s="1" customFormat="1" x14ac:dyDescent="0.25">
      <c r="A88" s="6" t="s">
        <v>13</v>
      </c>
      <c r="B88" s="7" t="s">
        <v>6</v>
      </c>
      <c r="C88" s="7">
        <v>0</v>
      </c>
      <c r="D88" s="7">
        <v>0</v>
      </c>
      <c r="E88" s="7">
        <f>D88</f>
        <v>0</v>
      </c>
      <c r="F88" s="7">
        <f t="shared" ref="F88:R89" si="59">E88</f>
        <v>0</v>
      </c>
      <c r="G88" s="7">
        <f t="shared" si="59"/>
        <v>0</v>
      </c>
      <c r="H88" s="7">
        <f t="shared" si="59"/>
        <v>0</v>
      </c>
      <c r="I88" s="7">
        <f t="shared" si="59"/>
        <v>0</v>
      </c>
      <c r="J88" s="7">
        <f t="shared" si="59"/>
        <v>0</v>
      </c>
      <c r="K88" s="7">
        <f t="shared" si="59"/>
        <v>0</v>
      </c>
      <c r="L88" s="7">
        <f t="shared" si="59"/>
        <v>0</v>
      </c>
      <c r="M88" s="13">
        <f t="shared" si="59"/>
        <v>0</v>
      </c>
      <c r="N88" s="13">
        <f t="shared" si="59"/>
        <v>0</v>
      </c>
      <c r="O88" s="13">
        <f t="shared" si="59"/>
        <v>0</v>
      </c>
      <c r="P88" s="13">
        <f t="shared" si="59"/>
        <v>0</v>
      </c>
      <c r="Q88" s="13">
        <f t="shared" si="59"/>
        <v>0</v>
      </c>
      <c r="R88" s="7">
        <f t="shared" si="59"/>
        <v>0</v>
      </c>
      <c r="T88" s="2"/>
      <c r="V88" s="3"/>
      <c r="W88" s="4"/>
      <c r="X88" s="4"/>
      <c r="Y88" s="5"/>
      <c r="Z88" s="5"/>
      <c r="AA88" s="5"/>
      <c r="AB88" s="3"/>
    </row>
    <row r="89" spans="1:28" s="1" customFormat="1" x14ac:dyDescent="0.25">
      <c r="A89" s="18" t="s">
        <v>14</v>
      </c>
      <c r="B89" s="19" t="s">
        <v>15</v>
      </c>
      <c r="C89" s="20">
        <f>((C87/C91)/365)*1000</f>
        <v>0</v>
      </c>
      <c r="D89" s="20">
        <f>((D87/D91)/365)*1000</f>
        <v>19.426940639269404</v>
      </c>
      <c r="E89" s="20">
        <v>50</v>
      </c>
      <c r="F89" s="20">
        <v>70</v>
      </c>
      <c r="G89" s="20">
        <f t="shared" si="59"/>
        <v>70</v>
      </c>
      <c r="H89" s="20">
        <f t="shared" si="59"/>
        <v>70</v>
      </c>
      <c r="I89" s="20">
        <f t="shared" si="59"/>
        <v>70</v>
      </c>
      <c r="J89" s="20">
        <f t="shared" si="59"/>
        <v>70</v>
      </c>
      <c r="K89" s="20">
        <f t="shared" si="59"/>
        <v>70</v>
      </c>
      <c r="L89" s="20">
        <f t="shared" si="59"/>
        <v>70</v>
      </c>
      <c r="M89" s="21">
        <f t="shared" si="59"/>
        <v>70</v>
      </c>
      <c r="N89" s="21">
        <f t="shared" si="59"/>
        <v>70</v>
      </c>
      <c r="O89" s="21">
        <f t="shared" si="59"/>
        <v>70</v>
      </c>
      <c r="P89" s="21">
        <f t="shared" si="59"/>
        <v>70</v>
      </c>
      <c r="Q89" s="21">
        <f t="shared" si="59"/>
        <v>70</v>
      </c>
      <c r="R89" s="20">
        <f t="shared" si="59"/>
        <v>70</v>
      </c>
      <c r="T89" s="2"/>
      <c r="V89" s="3"/>
      <c r="W89" s="4"/>
      <c r="X89" s="4"/>
      <c r="Y89" s="5"/>
      <c r="Z89" s="5"/>
      <c r="AA89" s="5"/>
      <c r="AB89" s="3"/>
    </row>
    <row r="90" spans="1:28" s="1" customFormat="1" x14ac:dyDescent="0.25">
      <c r="A90" s="6" t="s">
        <v>16</v>
      </c>
      <c r="B90" s="7" t="s">
        <v>17</v>
      </c>
      <c r="C90" s="14">
        <f>'[15]Elanike arv'!D1420</f>
        <v>212</v>
      </c>
      <c r="D90" s="14">
        <v>214</v>
      </c>
      <c r="E90" s="14">
        <f>D90+(D90*E$2)</f>
        <v>213.14400000000001</v>
      </c>
      <c r="F90" s="14">
        <f>E90+(E90*F$2)</f>
        <v>212.29142400000001</v>
      </c>
      <c r="G90" s="14">
        <f>F90+(F90*G$2)</f>
        <v>212.69494940977947</v>
      </c>
      <c r="H90" s="14">
        <f t="shared" ref="H90:R91" si="60">G90+(G90*H$2)</f>
        <v>213.08751480231544</v>
      </c>
      <c r="I90" s="14">
        <f t="shared" si="60"/>
        <v>213.46911900958213</v>
      </c>
      <c r="J90" s="14">
        <f t="shared" si="60"/>
        <v>213.835649695847</v>
      </c>
      <c r="K90" s="14">
        <f t="shared" si="60"/>
        <v>214.17888068115673</v>
      </c>
      <c r="L90" s="14">
        <f t="shared" si="60"/>
        <v>214.51114531393003</v>
      </c>
      <c r="M90" s="14">
        <f t="shared" si="60"/>
        <v>214.83381344307872</v>
      </c>
      <c r="N90" s="14">
        <f t="shared" si="60"/>
        <v>215.15785255708229</v>
      </c>
      <c r="O90" s="14">
        <f t="shared" si="60"/>
        <v>215.47503655629532</v>
      </c>
      <c r="P90" s="14">
        <f t="shared" si="60"/>
        <v>215.7977046944626</v>
      </c>
      <c r="Q90" s="14">
        <f t="shared" si="60"/>
        <v>216.13271115188553</v>
      </c>
      <c r="R90" s="14">
        <f t="shared" si="60"/>
        <v>216.48005454646227</v>
      </c>
      <c r="T90" s="2"/>
      <c r="V90" s="3"/>
      <c r="W90" s="4"/>
      <c r="X90" s="4"/>
      <c r="Y90" s="5"/>
      <c r="Z90" s="5"/>
      <c r="AA90" s="5"/>
      <c r="AB90" s="3"/>
    </row>
    <row r="91" spans="1:28" s="1" customFormat="1" x14ac:dyDescent="0.25">
      <c r="A91" s="6" t="s">
        <v>18</v>
      </c>
      <c r="B91" s="7" t="s">
        <v>17</v>
      </c>
      <c r="C91" s="14">
        <f>C90*C92</f>
        <v>35.663551401869249</v>
      </c>
      <c r="D91" s="14">
        <v>60</v>
      </c>
      <c r="E91" s="14">
        <v>100</v>
      </c>
      <c r="F91" s="14">
        <v>150</v>
      </c>
      <c r="G91" s="14">
        <f>F91+(F91*G$2)</f>
        <v>150.28512132203193</v>
      </c>
      <c r="H91" s="14">
        <f t="shared" si="60"/>
        <v>150.56249856022123</v>
      </c>
      <c r="I91" s="14">
        <f>H91+(H91*I$2)</f>
        <v>150.83213088926908</v>
      </c>
      <c r="J91" s="14">
        <f t="shared" si="60"/>
        <v>151.09111263193114</v>
      </c>
      <c r="K91" s="14">
        <f t="shared" si="60"/>
        <v>151.33363136785738</v>
      </c>
      <c r="L91" s="14">
        <f t="shared" si="60"/>
        <v>151.56840154357582</v>
      </c>
      <c r="M91" s="14">
        <f t="shared" si="60"/>
        <v>151.79639106128855</v>
      </c>
      <c r="N91" s="14">
        <f t="shared" si="60"/>
        <v>152.02534928383329</v>
      </c>
      <c r="O91" s="14">
        <f t="shared" si="60"/>
        <v>152.24946384760369</v>
      </c>
      <c r="P91" s="14">
        <f t="shared" si="60"/>
        <v>152.47745337168871</v>
      </c>
      <c r="Q91" s="14">
        <f t="shared" si="60"/>
        <v>152.71416085457525</v>
      </c>
      <c r="R91" s="14">
        <f t="shared" si="60"/>
        <v>152.95958531970348</v>
      </c>
      <c r="T91" s="2"/>
      <c r="V91" s="3"/>
      <c r="W91" s="4"/>
      <c r="X91" s="4"/>
      <c r="Y91" s="5"/>
      <c r="Z91" s="5"/>
      <c r="AA91" s="5"/>
      <c r="AB91" s="3"/>
    </row>
    <row r="92" spans="1:28" s="1" customFormat="1" x14ac:dyDescent="0.25">
      <c r="A92" s="18" t="s">
        <v>19</v>
      </c>
      <c r="B92" s="19" t="s">
        <v>10</v>
      </c>
      <c r="C92" s="23">
        <v>0.168224299065421</v>
      </c>
      <c r="D92" s="23">
        <f>D91/D90</f>
        <v>0.28037383177570091</v>
      </c>
      <c r="E92" s="23">
        <f>E91/E90</f>
        <v>0.46916638516683556</v>
      </c>
      <c r="F92" s="23">
        <f>F91/F90</f>
        <v>0.70657588127535476</v>
      </c>
      <c r="G92" s="23">
        <f>G91/G90</f>
        <v>0.70657588127535476</v>
      </c>
      <c r="H92" s="23">
        <f t="shared" ref="H92:R92" si="61">H91/H90</f>
        <v>0.70657588127535476</v>
      </c>
      <c r="I92" s="23">
        <f t="shared" si="61"/>
        <v>0.70657588127535476</v>
      </c>
      <c r="J92" s="23">
        <f t="shared" si="61"/>
        <v>0.70657588127535476</v>
      </c>
      <c r="K92" s="23">
        <f>K91/K90</f>
        <v>0.70657588127535476</v>
      </c>
      <c r="L92" s="23">
        <f t="shared" si="61"/>
        <v>0.70657588127535487</v>
      </c>
      <c r="M92" s="23">
        <f t="shared" si="61"/>
        <v>0.70657588127535498</v>
      </c>
      <c r="N92" s="23">
        <f t="shared" si="61"/>
        <v>0.70657588127535487</v>
      </c>
      <c r="O92" s="23">
        <f t="shared" si="61"/>
        <v>0.70657588127535498</v>
      </c>
      <c r="P92" s="23">
        <f t="shared" si="61"/>
        <v>0.70657588127535498</v>
      </c>
      <c r="Q92" s="23">
        <f t="shared" si="61"/>
        <v>0.70657588127535498</v>
      </c>
      <c r="R92" s="23">
        <f t="shared" si="61"/>
        <v>0.70657588127535487</v>
      </c>
      <c r="T92" s="2"/>
      <c r="V92" s="3"/>
      <c r="W92" s="4"/>
      <c r="X92" s="4"/>
      <c r="Y92" s="5"/>
      <c r="Z92" s="5"/>
      <c r="AA92" s="5"/>
      <c r="AB92" s="3"/>
    </row>
    <row r="94" spans="1:28" s="1" customFormat="1" x14ac:dyDescent="0.25">
      <c r="A94" s="6" t="s">
        <v>2</v>
      </c>
      <c r="B94" s="7" t="s">
        <v>3</v>
      </c>
      <c r="C94" s="7">
        <v>2020</v>
      </c>
      <c r="D94" s="7">
        <v>2021</v>
      </c>
      <c r="E94" s="7">
        <v>2022</v>
      </c>
      <c r="F94" s="7">
        <v>2023</v>
      </c>
      <c r="G94" s="7">
        <v>2024</v>
      </c>
      <c r="H94" s="7">
        <v>2025</v>
      </c>
      <c r="I94" s="7">
        <v>2026</v>
      </c>
      <c r="J94" s="7">
        <v>2027</v>
      </c>
      <c r="K94" s="7">
        <v>2028</v>
      </c>
      <c r="L94" s="7">
        <v>2029</v>
      </c>
      <c r="M94" s="13">
        <v>2030</v>
      </c>
      <c r="N94" s="7">
        <v>2031</v>
      </c>
      <c r="O94" s="13">
        <v>2032</v>
      </c>
      <c r="P94" s="7">
        <v>2033</v>
      </c>
      <c r="Q94" s="13">
        <v>2034</v>
      </c>
      <c r="R94" s="7">
        <v>2035</v>
      </c>
      <c r="T94" s="2"/>
      <c r="V94" s="3"/>
      <c r="W94" s="4"/>
      <c r="X94" s="4"/>
      <c r="Y94" s="5"/>
      <c r="Z94" s="5"/>
      <c r="AA94" s="5"/>
      <c r="AB94" s="3"/>
    </row>
    <row r="95" spans="1:28" s="1" customFormat="1" x14ac:dyDescent="0.25">
      <c r="A95" s="41" t="s">
        <v>26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  <c r="T95" s="2"/>
      <c r="V95" s="3"/>
      <c r="W95" s="4"/>
      <c r="X95" s="4"/>
      <c r="Y95" s="5"/>
      <c r="Z95" s="5"/>
      <c r="AA95" s="5"/>
      <c r="AB95" s="3"/>
    </row>
    <row r="96" spans="1:28" s="1" customFormat="1" x14ac:dyDescent="0.25">
      <c r="A96" s="6" t="s">
        <v>5</v>
      </c>
      <c r="B96" s="7" t="s">
        <v>6</v>
      </c>
      <c r="C96" s="14">
        <f>C97+C98</f>
        <v>1380</v>
      </c>
      <c r="D96" s="14">
        <f t="shared" ref="D96:R96" si="62">D97+D98</f>
        <v>1814</v>
      </c>
      <c r="E96" s="14">
        <f t="shared" si="62"/>
        <v>1808.74</v>
      </c>
      <c r="F96" s="14">
        <f t="shared" si="62"/>
        <v>1803.5010400000001</v>
      </c>
      <c r="G96" s="14">
        <f t="shared" si="62"/>
        <v>1805.9806470741123</v>
      </c>
      <c r="H96" s="14">
        <f t="shared" si="62"/>
        <v>1808.3929063787139</v>
      </c>
      <c r="I96" s="14">
        <f t="shared" si="62"/>
        <v>1810.7378107364509</v>
      </c>
      <c r="J96" s="14">
        <f t="shared" si="62"/>
        <v>1812.9900904207418</v>
      </c>
      <c r="K96" s="14">
        <f t="shared" si="62"/>
        <v>1815.0991967089769</v>
      </c>
      <c r="L96" s="14">
        <f t="shared" si="62"/>
        <v>1817.1409162982147</v>
      </c>
      <c r="M96" s="15">
        <f t="shared" si="62"/>
        <v>1819.123666717984</v>
      </c>
      <c r="N96" s="15">
        <f t="shared" si="62"/>
        <v>1821.1148416474919</v>
      </c>
      <c r="O96" s="15">
        <f t="shared" si="62"/>
        <v>1823.0638928576093</v>
      </c>
      <c r="P96" s="15">
        <f t="shared" si="62"/>
        <v>1825.0466433327958</v>
      </c>
      <c r="Q96" s="15">
        <f t="shared" si="62"/>
        <v>1827.1052110501378</v>
      </c>
      <c r="R96" s="14">
        <f t="shared" si="62"/>
        <v>1829.2395875168127</v>
      </c>
      <c r="T96" s="2"/>
      <c r="V96" s="3"/>
      <c r="W96" s="4"/>
      <c r="X96" s="4"/>
      <c r="Y96" s="5"/>
      <c r="Z96" s="5"/>
      <c r="AA96" s="5"/>
      <c r="AB96" s="3"/>
    </row>
    <row r="97" spans="1:28" s="1" customFormat="1" x14ac:dyDescent="0.25">
      <c r="A97" s="6" t="s">
        <v>7</v>
      </c>
      <c r="B97" s="7" t="s">
        <v>6</v>
      </c>
      <c r="C97" s="7">
        <v>0</v>
      </c>
      <c r="D97" s="14">
        <f>1814-D98</f>
        <v>499</v>
      </c>
      <c r="E97" s="7">
        <f t="shared" ref="E97:R97" si="63">D97</f>
        <v>499</v>
      </c>
      <c r="F97" s="7">
        <f t="shared" si="63"/>
        <v>499</v>
      </c>
      <c r="G97" s="7">
        <f t="shared" si="63"/>
        <v>499</v>
      </c>
      <c r="H97" s="7">
        <f t="shared" si="63"/>
        <v>499</v>
      </c>
      <c r="I97" s="7">
        <f t="shared" si="63"/>
        <v>499</v>
      </c>
      <c r="J97" s="7">
        <f t="shared" si="63"/>
        <v>499</v>
      </c>
      <c r="K97" s="7">
        <f t="shared" si="63"/>
        <v>499</v>
      </c>
      <c r="L97" s="7">
        <f t="shared" si="63"/>
        <v>499</v>
      </c>
      <c r="M97" s="13">
        <f t="shared" si="63"/>
        <v>499</v>
      </c>
      <c r="N97" s="13">
        <f t="shared" si="63"/>
        <v>499</v>
      </c>
      <c r="O97" s="13">
        <f t="shared" si="63"/>
        <v>499</v>
      </c>
      <c r="P97" s="13">
        <f t="shared" si="63"/>
        <v>499</v>
      </c>
      <c r="Q97" s="13">
        <f t="shared" si="63"/>
        <v>499</v>
      </c>
      <c r="R97" s="7">
        <f t="shared" si="63"/>
        <v>499</v>
      </c>
      <c r="T97" s="2"/>
      <c r="V97" s="3"/>
      <c r="W97" s="4"/>
      <c r="X97" s="4"/>
      <c r="Y97" s="5"/>
      <c r="Z97" s="5"/>
      <c r="AA97" s="5"/>
      <c r="AB97" s="3"/>
    </row>
    <row r="98" spans="1:28" s="1" customFormat="1" x14ac:dyDescent="0.25">
      <c r="A98" s="6" t="s">
        <v>8</v>
      </c>
      <c r="B98" s="7" t="s">
        <v>6</v>
      </c>
      <c r="C98" s="14">
        <f t="shared" ref="C98:R98" si="64">C101/(1-C100)</f>
        <v>1380</v>
      </c>
      <c r="D98" s="14">
        <f t="shared" si="64"/>
        <v>1315</v>
      </c>
      <c r="E98" s="14">
        <f t="shared" si="64"/>
        <v>1309.74</v>
      </c>
      <c r="F98" s="14">
        <f t="shared" si="64"/>
        <v>1304.5010400000001</v>
      </c>
      <c r="G98" s="14">
        <f t="shared" si="64"/>
        <v>1306.9806470741123</v>
      </c>
      <c r="H98" s="14">
        <f t="shared" si="64"/>
        <v>1309.3929063787139</v>
      </c>
      <c r="I98" s="14">
        <f t="shared" si="64"/>
        <v>1311.7378107364509</v>
      </c>
      <c r="J98" s="14">
        <f t="shared" si="64"/>
        <v>1313.9900904207418</v>
      </c>
      <c r="K98" s="14">
        <f t="shared" si="64"/>
        <v>1316.0991967089769</v>
      </c>
      <c r="L98" s="14">
        <f t="shared" si="64"/>
        <v>1318.1409162982147</v>
      </c>
      <c r="M98" s="15">
        <f t="shared" si="64"/>
        <v>1320.123666717984</v>
      </c>
      <c r="N98" s="15">
        <f t="shared" si="64"/>
        <v>1322.1148416474919</v>
      </c>
      <c r="O98" s="15">
        <f t="shared" si="64"/>
        <v>1324.0638928576093</v>
      </c>
      <c r="P98" s="15">
        <f t="shared" si="64"/>
        <v>1326.0466433327958</v>
      </c>
      <c r="Q98" s="15">
        <f t="shared" si="64"/>
        <v>1328.1052110501378</v>
      </c>
      <c r="R98" s="14">
        <f t="shared" si="64"/>
        <v>1330.2395875168127</v>
      </c>
      <c r="T98" s="2"/>
      <c r="V98" s="3"/>
      <c r="W98" s="4"/>
      <c r="X98" s="4"/>
      <c r="Y98" s="5"/>
      <c r="Z98" s="5"/>
      <c r="AA98" s="5"/>
      <c r="AB98" s="3"/>
    </row>
    <row r="99" spans="1:28" s="1" customFormat="1" x14ac:dyDescent="0.25">
      <c r="A99" s="6" t="s">
        <v>9</v>
      </c>
      <c r="B99" s="7" t="s">
        <v>6</v>
      </c>
      <c r="C99" s="14">
        <f t="shared" ref="C99:R99" si="65">C98-C101</f>
        <v>0</v>
      </c>
      <c r="D99" s="14">
        <f t="shared" si="65"/>
        <v>0</v>
      </c>
      <c r="E99" s="14">
        <f t="shared" si="65"/>
        <v>0</v>
      </c>
      <c r="F99" s="14">
        <f t="shared" si="65"/>
        <v>0</v>
      </c>
      <c r="G99" s="14">
        <f t="shared" si="65"/>
        <v>0</v>
      </c>
      <c r="H99" s="14">
        <f t="shared" si="65"/>
        <v>0</v>
      </c>
      <c r="I99" s="14">
        <f t="shared" si="65"/>
        <v>0</v>
      </c>
      <c r="J99" s="14">
        <f t="shared" si="65"/>
        <v>0</v>
      </c>
      <c r="K99" s="14">
        <f t="shared" si="65"/>
        <v>0</v>
      </c>
      <c r="L99" s="14">
        <f t="shared" si="65"/>
        <v>0</v>
      </c>
      <c r="M99" s="15">
        <f t="shared" si="65"/>
        <v>0</v>
      </c>
      <c r="N99" s="15">
        <f t="shared" si="65"/>
        <v>0</v>
      </c>
      <c r="O99" s="15">
        <f t="shared" si="65"/>
        <v>0</v>
      </c>
      <c r="P99" s="15">
        <f t="shared" si="65"/>
        <v>0</v>
      </c>
      <c r="Q99" s="15">
        <f t="shared" si="65"/>
        <v>0</v>
      </c>
      <c r="R99" s="14">
        <f t="shared" si="65"/>
        <v>0</v>
      </c>
      <c r="T99" s="2"/>
      <c r="V99" s="3"/>
      <c r="W99" s="4"/>
      <c r="X99" s="4"/>
      <c r="Y99" s="5"/>
      <c r="Z99" s="5"/>
      <c r="AA99" s="5"/>
      <c r="AB99" s="3"/>
    </row>
    <row r="100" spans="1:28" s="1" customFormat="1" x14ac:dyDescent="0.25">
      <c r="A100" s="6" t="s">
        <v>9</v>
      </c>
      <c r="B100" s="7" t="s">
        <v>10</v>
      </c>
      <c r="C100" s="16">
        <v>0</v>
      </c>
      <c r="D100" s="16">
        <v>0</v>
      </c>
      <c r="E100" s="16">
        <f>D100</f>
        <v>0</v>
      </c>
      <c r="F100" s="16">
        <f t="shared" ref="F100:R100" si="66">E100</f>
        <v>0</v>
      </c>
      <c r="G100" s="16">
        <f t="shared" si="66"/>
        <v>0</v>
      </c>
      <c r="H100" s="16">
        <f t="shared" si="66"/>
        <v>0</v>
      </c>
      <c r="I100" s="16">
        <f t="shared" si="66"/>
        <v>0</v>
      </c>
      <c r="J100" s="16">
        <f t="shared" si="66"/>
        <v>0</v>
      </c>
      <c r="K100" s="16">
        <f t="shared" si="66"/>
        <v>0</v>
      </c>
      <c r="L100" s="16">
        <f t="shared" si="66"/>
        <v>0</v>
      </c>
      <c r="M100" s="17">
        <f t="shared" si="66"/>
        <v>0</v>
      </c>
      <c r="N100" s="17">
        <f t="shared" si="66"/>
        <v>0</v>
      </c>
      <c r="O100" s="17">
        <f t="shared" si="66"/>
        <v>0</v>
      </c>
      <c r="P100" s="17">
        <f t="shared" si="66"/>
        <v>0</v>
      </c>
      <c r="Q100" s="17">
        <f t="shared" si="66"/>
        <v>0</v>
      </c>
      <c r="R100" s="16">
        <f t="shared" si="66"/>
        <v>0</v>
      </c>
      <c r="T100" s="2"/>
      <c r="V100" s="3"/>
      <c r="W100" s="4"/>
      <c r="X100" s="4"/>
      <c r="Y100" s="5"/>
      <c r="Z100" s="5"/>
      <c r="AA100" s="5"/>
      <c r="AB100" s="3"/>
    </row>
    <row r="101" spans="1:28" s="1" customFormat="1" x14ac:dyDescent="0.25">
      <c r="A101" s="6" t="s">
        <v>11</v>
      </c>
      <c r="B101" s="7" t="s">
        <v>6</v>
      </c>
      <c r="C101" s="14">
        <f>C102+C103</f>
        <v>1380</v>
      </c>
      <c r="D101" s="14">
        <f t="shared" ref="D101:R101" si="67">D102+D103</f>
        <v>1315</v>
      </c>
      <c r="E101" s="14">
        <f t="shared" si="67"/>
        <v>1309.74</v>
      </c>
      <c r="F101" s="14">
        <f t="shared" si="67"/>
        <v>1304.5010400000001</v>
      </c>
      <c r="G101" s="14">
        <f t="shared" si="67"/>
        <v>1306.9806470741123</v>
      </c>
      <c r="H101" s="14">
        <f t="shared" si="67"/>
        <v>1309.3929063787139</v>
      </c>
      <c r="I101" s="14">
        <f t="shared" si="67"/>
        <v>1311.7378107364509</v>
      </c>
      <c r="J101" s="14">
        <f t="shared" si="67"/>
        <v>1313.9900904207418</v>
      </c>
      <c r="K101" s="14">
        <f t="shared" si="67"/>
        <v>1316.0991967089769</v>
      </c>
      <c r="L101" s="14">
        <f t="shared" si="67"/>
        <v>1318.1409162982147</v>
      </c>
      <c r="M101" s="15">
        <f t="shared" si="67"/>
        <v>1320.123666717984</v>
      </c>
      <c r="N101" s="15">
        <f t="shared" si="67"/>
        <v>1322.1148416474919</v>
      </c>
      <c r="O101" s="15">
        <f t="shared" si="67"/>
        <v>1324.0638928576093</v>
      </c>
      <c r="P101" s="15">
        <f t="shared" si="67"/>
        <v>1326.0466433327958</v>
      </c>
      <c r="Q101" s="15">
        <f t="shared" si="67"/>
        <v>1328.1052110501378</v>
      </c>
      <c r="R101" s="14">
        <f t="shared" si="67"/>
        <v>1330.2395875168127</v>
      </c>
      <c r="T101" s="2"/>
      <c r="V101" s="3"/>
      <c r="W101" s="4"/>
      <c r="X101" s="4"/>
      <c r="Y101" s="5"/>
      <c r="Z101" s="5"/>
      <c r="AA101" s="5"/>
      <c r="AB101" s="3"/>
    </row>
    <row r="102" spans="1:28" s="1" customFormat="1" x14ac:dyDescent="0.25">
      <c r="A102" s="6" t="s">
        <v>12</v>
      </c>
      <c r="B102" s="7" t="s">
        <v>6</v>
      </c>
      <c r="C102" s="14">
        <f>'[15]Müügikogused Konkurentsiamet'!E42*1000</f>
        <v>1380</v>
      </c>
      <c r="D102" s="14">
        <f>'[15]Müügikogused Konkurentsiamet'!J42*1000</f>
        <v>1315</v>
      </c>
      <c r="E102" s="14">
        <f>(E104*E106*365)/1000</f>
        <v>1309.74</v>
      </c>
      <c r="F102" s="14">
        <f t="shared" ref="F102:R102" si="68">(F104*F106*365)/1000</f>
        <v>1304.5010400000001</v>
      </c>
      <c r="G102" s="14">
        <f>(G104*G106*365)/1000</f>
        <v>1306.9806470741123</v>
      </c>
      <c r="H102" s="14">
        <f t="shared" si="68"/>
        <v>1309.3929063787139</v>
      </c>
      <c r="I102" s="14">
        <f t="shared" si="68"/>
        <v>1311.7378107364509</v>
      </c>
      <c r="J102" s="14">
        <f t="shared" si="68"/>
        <v>1313.9900904207418</v>
      </c>
      <c r="K102" s="14">
        <f t="shared" si="68"/>
        <v>1316.0991967089769</v>
      </c>
      <c r="L102" s="14">
        <f t="shared" si="68"/>
        <v>1318.1409162982147</v>
      </c>
      <c r="M102" s="15">
        <f t="shared" si="68"/>
        <v>1320.123666717984</v>
      </c>
      <c r="N102" s="15">
        <f t="shared" si="68"/>
        <v>1322.1148416474919</v>
      </c>
      <c r="O102" s="15">
        <f t="shared" si="68"/>
        <v>1324.0638928576093</v>
      </c>
      <c r="P102" s="15">
        <f t="shared" si="68"/>
        <v>1326.0466433327958</v>
      </c>
      <c r="Q102" s="15">
        <f t="shared" si="68"/>
        <v>1328.1052110501378</v>
      </c>
      <c r="R102" s="14">
        <f t="shared" si="68"/>
        <v>1330.2395875168127</v>
      </c>
      <c r="T102" s="2"/>
      <c r="V102" s="3"/>
      <c r="W102" s="4"/>
      <c r="X102" s="4"/>
      <c r="Y102" s="5"/>
      <c r="Z102" s="5"/>
      <c r="AA102" s="5"/>
      <c r="AB102" s="3"/>
    </row>
    <row r="103" spans="1:28" s="1" customFormat="1" x14ac:dyDescent="0.25">
      <c r="A103" s="6" t="s">
        <v>13</v>
      </c>
      <c r="B103" s="7" t="s">
        <v>6</v>
      </c>
      <c r="C103" s="7">
        <v>0</v>
      </c>
      <c r="D103" s="7">
        <v>0</v>
      </c>
      <c r="E103" s="7">
        <f>D103</f>
        <v>0</v>
      </c>
      <c r="F103" s="7">
        <f t="shared" ref="F103:R104" si="69">E103</f>
        <v>0</v>
      </c>
      <c r="G103" s="7">
        <f t="shared" si="69"/>
        <v>0</v>
      </c>
      <c r="H103" s="7">
        <f t="shared" si="69"/>
        <v>0</v>
      </c>
      <c r="I103" s="7">
        <f t="shared" si="69"/>
        <v>0</v>
      </c>
      <c r="J103" s="7">
        <f t="shared" si="69"/>
        <v>0</v>
      </c>
      <c r="K103" s="7">
        <f t="shared" si="69"/>
        <v>0</v>
      </c>
      <c r="L103" s="7">
        <f t="shared" si="69"/>
        <v>0</v>
      </c>
      <c r="M103" s="13">
        <f t="shared" si="69"/>
        <v>0</v>
      </c>
      <c r="N103" s="13">
        <f t="shared" si="69"/>
        <v>0</v>
      </c>
      <c r="O103" s="13">
        <f t="shared" si="69"/>
        <v>0</v>
      </c>
      <c r="P103" s="13">
        <f t="shared" si="69"/>
        <v>0</v>
      </c>
      <c r="Q103" s="13">
        <f t="shared" si="69"/>
        <v>0</v>
      </c>
      <c r="R103" s="7">
        <f t="shared" si="69"/>
        <v>0</v>
      </c>
      <c r="T103" s="2"/>
      <c r="V103" s="3"/>
      <c r="W103" s="4"/>
      <c r="X103" s="4"/>
      <c r="Y103" s="5"/>
      <c r="Z103" s="5"/>
      <c r="AA103" s="5"/>
      <c r="AB103" s="3"/>
    </row>
    <row r="104" spans="1:28" s="1" customFormat="1" x14ac:dyDescent="0.25">
      <c r="A104" s="18" t="s">
        <v>14</v>
      </c>
      <c r="B104" s="19" t="s">
        <v>15</v>
      </c>
      <c r="C104" s="20">
        <f>((C102/C106)/365)*1000</f>
        <v>74.78548848411863</v>
      </c>
      <c r="D104" s="20">
        <f>((D102/D106)/365)*1000</f>
        <v>71.549180313002736</v>
      </c>
      <c r="E104" s="20">
        <f>D104</f>
        <v>71.549180313002736</v>
      </c>
      <c r="F104" s="20">
        <f t="shared" si="69"/>
        <v>71.549180313002736</v>
      </c>
      <c r="G104" s="20">
        <f>F104</f>
        <v>71.549180313002736</v>
      </c>
      <c r="H104" s="20">
        <f t="shared" si="69"/>
        <v>71.549180313002736</v>
      </c>
      <c r="I104" s="20">
        <f t="shared" si="69"/>
        <v>71.549180313002736</v>
      </c>
      <c r="J104" s="20">
        <f t="shared" si="69"/>
        <v>71.549180313002736</v>
      </c>
      <c r="K104" s="20">
        <f t="shared" si="69"/>
        <v>71.549180313002736</v>
      </c>
      <c r="L104" s="20">
        <f t="shared" si="69"/>
        <v>71.549180313002736</v>
      </c>
      <c r="M104" s="21">
        <f t="shared" si="69"/>
        <v>71.549180313002736</v>
      </c>
      <c r="N104" s="21">
        <f t="shared" si="69"/>
        <v>71.549180313002736</v>
      </c>
      <c r="O104" s="21">
        <f t="shared" si="69"/>
        <v>71.549180313002736</v>
      </c>
      <c r="P104" s="21">
        <f t="shared" si="69"/>
        <v>71.549180313002736</v>
      </c>
      <c r="Q104" s="21">
        <f t="shared" si="69"/>
        <v>71.549180313002736</v>
      </c>
      <c r="R104" s="20">
        <f t="shared" si="69"/>
        <v>71.549180313002736</v>
      </c>
      <c r="T104" s="2"/>
      <c r="V104" s="3"/>
      <c r="W104" s="4"/>
      <c r="X104" s="4"/>
      <c r="Y104" s="5"/>
      <c r="Z104" s="5"/>
      <c r="AA104" s="5"/>
      <c r="AB104" s="3"/>
    </row>
    <row r="105" spans="1:28" s="1" customFormat="1" x14ac:dyDescent="0.25">
      <c r="A105" s="6" t="s">
        <v>16</v>
      </c>
      <c r="B105" s="7" t="s">
        <v>17</v>
      </c>
      <c r="C105" s="14">
        <f>'[15]Elanike arv'!D2311</f>
        <v>105</v>
      </c>
      <c r="D105" s="14">
        <v>108</v>
      </c>
      <c r="E105" s="14">
        <f t="shared" ref="E105:R106" si="70">D105+(D105*E$2)</f>
        <v>107.568</v>
      </c>
      <c r="F105" s="14">
        <f t="shared" si="70"/>
        <v>107.137728</v>
      </c>
      <c r="G105" s="14">
        <f t="shared" si="70"/>
        <v>107.34137633764571</v>
      </c>
      <c r="H105" s="14">
        <f t="shared" si="70"/>
        <v>107.53949345163583</v>
      </c>
      <c r="I105" s="14">
        <f t="shared" si="70"/>
        <v>107.73207875249939</v>
      </c>
      <c r="J105" s="14">
        <f t="shared" si="70"/>
        <v>107.91705685584802</v>
      </c>
      <c r="K105" s="14">
        <f t="shared" si="70"/>
        <v>108.09027623161181</v>
      </c>
      <c r="L105" s="14">
        <f t="shared" si="70"/>
        <v>108.25796118646937</v>
      </c>
      <c r="M105" s="14">
        <f t="shared" si="70"/>
        <v>108.42080304603975</v>
      </c>
      <c r="N105" s="14">
        <f t="shared" si="70"/>
        <v>108.58433680450884</v>
      </c>
      <c r="O105" s="14">
        <f t="shared" si="70"/>
        <v>108.74441097233597</v>
      </c>
      <c r="P105" s="14">
        <f t="shared" si="70"/>
        <v>108.90725283645777</v>
      </c>
      <c r="Q105" s="14">
        <f t="shared" si="70"/>
        <v>109.07632151590485</v>
      </c>
      <c r="R105" s="14">
        <f t="shared" si="70"/>
        <v>109.25161631316787</v>
      </c>
      <c r="T105" s="2"/>
      <c r="V105" s="3"/>
      <c r="W105" s="4"/>
      <c r="X105" s="4"/>
      <c r="Y105" s="5"/>
      <c r="Z105" s="5"/>
      <c r="AA105" s="5"/>
      <c r="AB105" s="3"/>
    </row>
    <row r="106" spans="1:28" s="1" customFormat="1" x14ac:dyDescent="0.25">
      <c r="A106" s="6" t="s">
        <v>18</v>
      </c>
      <c r="B106" s="7" t="s">
        <v>17</v>
      </c>
      <c r="C106" s="14">
        <f>C105*C107</f>
        <v>50.55555555555555</v>
      </c>
      <c r="D106" s="14">
        <f>C106+(C106*D$2)</f>
        <v>50.353333333333325</v>
      </c>
      <c r="E106" s="14">
        <f>D106+(D106*E$2)</f>
        <v>50.15191999999999</v>
      </c>
      <c r="F106" s="14">
        <f>E106+(E106*F$2)</f>
        <v>49.951312319999992</v>
      </c>
      <c r="G106" s="14">
        <f t="shared" si="70"/>
        <v>50.046260214706045</v>
      </c>
      <c r="H106" s="14">
        <f t="shared" si="70"/>
        <v>50.138629261741066</v>
      </c>
      <c r="I106" s="14">
        <f t="shared" si="70"/>
        <v>50.228419186273314</v>
      </c>
      <c r="J106" s="14">
        <f t="shared" si="70"/>
        <v>50.314662372359251</v>
      </c>
      <c r="K106" s="14">
        <f t="shared" si="70"/>
        <v>50.395423233170604</v>
      </c>
      <c r="L106" s="14">
        <f t="shared" si="70"/>
        <v>50.473603755642159</v>
      </c>
      <c r="M106" s="14">
        <f t="shared" si="70"/>
        <v>50.54952625967519</v>
      </c>
      <c r="N106" s="14">
        <f t="shared" si="70"/>
        <v>50.625771350892286</v>
      </c>
      <c r="O106" s="14">
        <f t="shared" si="70"/>
        <v>50.700403461361326</v>
      </c>
      <c r="P106" s="14">
        <f t="shared" si="70"/>
        <v>50.776325967516385</v>
      </c>
      <c r="Q106" s="14">
        <f t="shared" si="70"/>
        <v>50.855151630224029</v>
      </c>
      <c r="R106" s="14">
        <f t="shared" si="70"/>
        <v>50.936880124281288</v>
      </c>
      <c r="T106" s="2"/>
      <c r="V106" s="3"/>
      <c r="W106" s="4"/>
      <c r="X106" s="4"/>
      <c r="Y106" s="5"/>
      <c r="Z106" s="5"/>
      <c r="AA106" s="5"/>
      <c r="AB106" s="3"/>
    </row>
    <row r="107" spans="1:28" s="1" customFormat="1" x14ac:dyDescent="0.25">
      <c r="A107" s="18" t="s">
        <v>19</v>
      </c>
      <c r="B107" s="19" t="s">
        <v>10</v>
      </c>
      <c r="C107" s="23">
        <v>0.48148148148148145</v>
      </c>
      <c r="D107" s="23">
        <f>D106/D105</f>
        <v>0.46623456790123446</v>
      </c>
      <c r="E107" s="23">
        <f>E106/E105</f>
        <v>0.46623456790123446</v>
      </c>
      <c r="F107" s="23">
        <f>F106/F105</f>
        <v>0.46623456790123452</v>
      </c>
      <c r="G107" s="23">
        <f>G106/G105</f>
        <v>0.46623456790123446</v>
      </c>
      <c r="H107" s="23">
        <f>H106/H105</f>
        <v>0.46623456790123446</v>
      </c>
      <c r="I107" s="23">
        <f t="shared" ref="I107:R107" si="71">I106/I105</f>
        <v>0.46623456790123446</v>
      </c>
      <c r="J107" s="23">
        <f t="shared" si="71"/>
        <v>0.46623456790123446</v>
      </c>
      <c r="K107" s="23">
        <f t="shared" si="71"/>
        <v>0.46623456790123446</v>
      </c>
      <c r="L107" s="23">
        <f t="shared" si="71"/>
        <v>0.46623456790123446</v>
      </c>
      <c r="M107" s="24">
        <f t="shared" si="71"/>
        <v>0.46623456790123446</v>
      </c>
      <c r="N107" s="24">
        <f t="shared" si="71"/>
        <v>0.46623456790123446</v>
      </c>
      <c r="O107" s="24">
        <f t="shared" si="71"/>
        <v>0.46623456790123452</v>
      </c>
      <c r="P107" s="24">
        <f t="shared" si="71"/>
        <v>0.46623456790123452</v>
      </c>
      <c r="Q107" s="24">
        <f t="shared" si="71"/>
        <v>0.46623456790123452</v>
      </c>
      <c r="R107" s="23">
        <f t="shared" si="71"/>
        <v>0.46623456790123452</v>
      </c>
      <c r="T107" s="2"/>
      <c r="V107" s="3"/>
      <c r="W107" s="4"/>
      <c r="X107" s="4"/>
      <c r="Y107" s="5"/>
      <c r="Z107" s="5"/>
      <c r="AA107" s="5"/>
      <c r="AB107" s="3"/>
    </row>
    <row r="109" spans="1:28" s="1" customFormat="1" x14ac:dyDescent="0.25">
      <c r="A109" s="6" t="s">
        <v>2</v>
      </c>
      <c r="B109" s="7" t="s">
        <v>3</v>
      </c>
      <c r="C109" s="7">
        <v>2020</v>
      </c>
      <c r="D109" s="7">
        <v>2021</v>
      </c>
      <c r="E109" s="7">
        <v>2022</v>
      </c>
      <c r="F109" s="7">
        <v>2023</v>
      </c>
      <c r="G109" s="7">
        <v>2024</v>
      </c>
      <c r="H109" s="7">
        <v>2025</v>
      </c>
      <c r="I109" s="7">
        <v>2026</v>
      </c>
      <c r="J109" s="7">
        <v>2027</v>
      </c>
      <c r="K109" s="7">
        <v>2028</v>
      </c>
      <c r="L109" s="7">
        <v>2029</v>
      </c>
      <c r="M109" s="13">
        <v>2030</v>
      </c>
      <c r="N109" s="7">
        <v>2031</v>
      </c>
      <c r="O109" s="13">
        <v>2032</v>
      </c>
      <c r="P109" s="7">
        <v>2033</v>
      </c>
      <c r="Q109" s="13">
        <v>2034</v>
      </c>
      <c r="R109" s="7">
        <v>2035</v>
      </c>
      <c r="T109" s="2"/>
      <c r="V109" s="3"/>
      <c r="W109" s="4"/>
      <c r="X109" s="4"/>
      <c r="Y109" s="5"/>
      <c r="Z109" s="5"/>
      <c r="AA109" s="5"/>
      <c r="AB109" s="3"/>
    </row>
    <row r="110" spans="1:28" s="1" customFormat="1" x14ac:dyDescent="0.25">
      <c r="A110" s="41" t="s">
        <v>27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3"/>
      <c r="T110" s="2"/>
      <c r="V110" s="3"/>
      <c r="W110" s="4"/>
      <c r="X110" s="4"/>
      <c r="Y110" s="5"/>
      <c r="Z110" s="5"/>
      <c r="AA110" s="5"/>
      <c r="AB110" s="3"/>
    </row>
    <row r="111" spans="1:28" s="1" customFormat="1" x14ac:dyDescent="0.25">
      <c r="A111" s="6" t="s">
        <v>5</v>
      </c>
      <c r="B111" s="7" t="s">
        <v>6</v>
      </c>
      <c r="C111" s="14">
        <f>C112+C113</f>
        <v>12832.279</v>
      </c>
      <c r="D111" s="14">
        <f t="shared" ref="D111:R111" si="72">D112+D113</f>
        <v>15872.234539926205</v>
      </c>
      <c r="E111" s="14">
        <f t="shared" si="72"/>
        <v>13826.239603635477</v>
      </c>
      <c r="F111" s="14">
        <f t="shared" si="72"/>
        <v>13771.867340968294</v>
      </c>
      <c r="G111" s="14">
        <f t="shared" si="72"/>
        <v>13797.60180871476</v>
      </c>
      <c r="H111" s="14">
        <f t="shared" si="72"/>
        <v>13822.637311282286</v>
      </c>
      <c r="I111" s="14">
        <f t="shared" si="72"/>
        <v>13846.973774181084</v>
      </c>
      <c r="J111" s="14">
        <f t="shared" si="72"/>
        <v>13870.348936922206</v>
      </c>
      <c r="K111" s="14">
        <f t="shared" si="72"/>
        <v>13892.238182325289</v>
      </c>
      <c r="L111" s="14">
        <f t="shared" si="72"/>
        <v>13913.428058521855</v>
      </c>
      <c r="M111" s="15">
        <f t="shared" si="72"/>
        <v>13934.005926386304</v>
      </c>
      <c r="N111" s="15">
        <f t="shared" si="72"/>
        <v>13954.67122756889</v>
      </c>
      <c r="O111" s="15">
        <f t="shared" si="72"/>
        <v>13974.899350010804</v>
      </c>
      <c r="P111" s="15">
        <f t="shared" si="72"/>
        <v>13995.477218450409</v>
      </c>
      <c r="Q111" s="15">
        <f t="shared" si="72"/>
        <v>14016.841952032168</v>
      </c>
      <c r="R111" s="14">
        <f t="shared" si="72"/>
        <v>14038.993462613791</v>
      </c>
      <c r="T111" s="2"/>
      <c r="V111" s="3"/>
      <c r="W111" s="4"/>
      <c r="X111" s="4"/>
      <c r="Y111" s="5"/>
      <c r="Z111" s="5"/>
      <c r="AA111" s="5"/>
      <c r="AB111" s="3"/>
    </row>
    <row r="112" spans="1:28" s="1" customFormat="1" x14ac:dyDescent="0.25">
      <c r="A112" s="6" t="s">
        <v>7</v>
      </c>
      <c r="B112" s="7" t="s">
        <v>6</v>
      </c>
      <c r="C112" s="7">
        <v>0</v>
      </c>
      <c r="D112" s="7">
        <v>0</v>
      </c>
      <c r="E112" s="7">
        <f t="shared" ref="E112:R112" si="73">D112</f>
        <v>0</v>
      </c>
      <c r="F112" s="7">
        <f t="shared" si="73"/>
        <v>0</v>
      </c>
      <c r="G112" s="7">
        <f t="shared" si="73"/>
        <v>0</v>
      </c>
      <c r="H112" s="7">
        <f t="shared" si="73"/>
        <v>0</v>
      </c>
      <c r="I112" s="7">
        <f t="shared" si="73"/>
        <v>0</v>
      </c>
      <c r="J112" s="7">
        <f t="shared" si="73"/>
        <v>0</v>
      </c>
      <c r="K112" s="7">
        <f t="shared" si="73"/>
        <v>0</v>
      </c>
      <c r="L112" s="7">
        <f t="shared" si="73"/>
        <v>0</v>
      </c>
      <c r="M112" s="13">
        <f t="shared" si="73"/>
        <v>0</v>
      </c>
      <c r="N112" s="13">
        <f t="shared" si="73"/>
        <v>0</v>
      </c>
      <c r="O112" s="13">
        <f t="shared" si="73"/>
        <v>0</v>
      </c>
      <c r="P112" s="13">
        <f t="shared" si="73"/>
        <v>0</v>
      </c>
      <c r="Q112" s="13">
        <f t="shared" si="73"/>
        <v>0</v>
      </c>
      <c r="R112" s="7">
        <f t="shared" si="73"/>
        <v>0</v>
      </c>
      <c r="T112" s="25"/>
      <c r="V112" s="3"/>
      <c r="W112" s="4"/>
      <c r="X112" s="4"/>
      <c r="Y112" s="5"/>
      <c r="Z112" s="5"/>
      <c r="AA112" s="5"/>
      <c r="AB112" s="3"/>
    </row>
    <row r="113" spans="1:28" s="1" customFormat="1" x14ac:dyDescent="0.25">
      <c r="A113" s="6" t="s">
        <v>8</v>
      </c>
      <c r="B113" s="7" t="s">
        <v>6</v>
      </c>
      <c r="C113" s="14">
        <f t="shared" ref="C113:R113" si="74">C116/(1-C115)</f>
        <v>12832.279</v>
      </c>
      <c r="D113" s="14">
        <f t="shared" si="74"/>
        <v>15872.234539926205</v>
      </c>
      <c r="E113" s="14">
        <f t="shared" si="74"/>
        <v>13826.239603635477</v>
      </c>
      <c r="F113" s="14">
        <f t="shared" si="74"/>
        <v>13771.867340968294</v>
      </c>
      <c r="G113" s="14">
        <f t="shared" si="74"/>
        <v>13797.60180871476</v>
      </c>
      <c r="H113" s="14">
        <f t="shared" si="74"/>
        <v>13822.637311282286</v>
      </c>
      <c r="I113" s="14">
        <f t="shared" si="74"/>
        <v>13846.973774181084</v>
      </c>
      <c r="J113" s="14">
        <f t="shared" si="74"/>
        <v>13870.348936922206</v>
      </c>
      <c r="K113" s="14">
        <f t="shared" si="74"/>
        <v>13892.238182325289</v>
      </c>
      <c r="L113" s="14">
        <f t="shared" si="74"/>
        <v>13913.428058521855</v>
      </c>
      <c r="M113" s="15">
        <f t="shared" si="74"/>
        <v>13934.005926386304</v>
      </c>
      <c r="N113" s="15">
        <f t="shared" si="74"/>
        <v>13954.67122756889</v>
      </c>
      <c r="O113" s="15">
        <f t="shared" si="74"/>
        <v>13974.899350010804</v>
      </c>
      <c r="P113" s="15">
        <f t="shared" si="74"/>
        <v>13995.477218450409</v>
      </c>
      <c r="Q113" s="15">
        <f t="shared" si="74"/>
        <v>14016.841952032168</v>
      </c>
      <c r="R113" s="14">
        <f t="shared" si="74"/>
        <v>14038.993462613791</v>
      </c>
      <c r="T113" s="2"/>
      <c r="V113" s="3"/>
      <c r="W113" s="4"/>
      <c r="X113" s="4"/>
      <c r="Y113" s="5"/>
      <c r="Z113" s="5"/>
      <c r="AA113" s="5"/>
      <c r="AB113" s="3"/>
    </row>
    <row r="114" spans="1:28" s="1" customFormat="1" x14ac:dyDescent="0.25">
      <c r="A114" s="6" t="s">
        <v>9</v>
      </c>
      <c r="B114" s="7" t="s">
        <v>6</v>
      </c>
      <c r="C114" s="14">
        <f t="shared" ref="C114:R114" si="75">C113-C116</f>
        <v>0</v>
      </c>
      <c r="D114" s="14">
        <f t="shared" si="75"/>
        <v>3192.3575399262045</v>
      </c>
      <c r="E114" s="14">
        <f t="shared" si="75"/>
        <v>1196.2301116354756</v>
      </c>
      <c r="F114" s="14">
        <f t="shared" si="75"/>
        <v>1191.5258869362933</v>
      </c>
      <c r="G114" s="14">
        <f t="shared" si="75"/>
        <v>1193.7524030468012</v>
      </c>
      <c r="H114" s="14">
        <f t="shared" si="75"/>
        <v>1195.9184455059039</v>
      </c>
      <c r="I114" s="14">
        <f t="shared" si="75"/>
        <v>1198.0240078688312</v>
      </c>
      <c r="J114" s="14">
        <f t="shared" si="75"/>
        <v>1200.0463996642084</v>
      </c>
      <c r="K114" s="14">
        <f t="shared" si="75"/>
        <v>1201.9402316259566</v>
      </c>
      <c r="L114" s="14">
        <f t="shared" si="75"/>
        <v>1203.7735549803056</v>
      </c>
      <c r="M114" s="15">
        <f t="shared" si="75"/>
        <v>1205.553928088133</v>
      </c>
      <c r="N114" s="15">
        <f t="shared" si="75"/>
        <v>1207.3418658245901</v>
      </c>
      <c r="O114" s="15">
        <f t="shared" si="75"/>
        <v>1209.0919793667053</v>
      </c>
      <c r="P114" s="15">
        <f t="shared" si="75"/>
        <v>1210.8723525242967</v>
      </c>
      <c r="Q114" s="15">
        <f t="shared" si="75"/>
        <v>1212.7208043355076</v>
      </c>
      <c r="R114" s="14">
        <f t="shared" si="75"/>
        <v>1214.6373271743687</v>
      </c>
      <c r="T114" s="2"/>
      <c r="V114" s="3"/>
      <c r="W114" s="4"/>
      <c r="X114" s="4"/>
      <c r="Y114" s="5"/>
      <c r="Z114" s="5"/>
      <c r="AA114" s="5"/>
      <c r="AB114" s="3"/>
    </row>
    <row r="115" spans="1:28" s="1" customFormat="1" x14ac:dyDescent="0.25">
      <c r="A115" s="6" t="s">
        <v>9</v>
      </c>
      <c r="B115" s="7" t="s">
        <v>10</v>
      </c>
      <c r="C115" s="16">
        <v>0</v>
      </c>
      <c r="D115" s="16">
        <v>0.20112842535787323</v>
      </c>
      <c r="E115" s="16">
        <v>8.6518832736049101E-2</v>
      </c>
      <c r="F115" s="16">
        <f t="shared" ref="F115:R115" si="76">E115</f>
        <v>8.6518832736049101E-2</v>
      </c>
      <c r="G115" s="16">
        <f t="shared" si="76"/>
        <v>8.6518832736049101E-2</v>
      </c>
      <c r="H115" s="16">
        <f t="shared" si="76"/>
        <v>8.6518832736049101E-2</v>
      </c>
      <c r="I115" s="16">
        <f t="shared" si="76"/>
        <v>8.6518832736049101E-2</v>
      </c>
      <c r="J115" s="16">
        <f t="shared" si="76"/>
        <v>8.6518832736049101E-2</v>
      </c>
      <c r="K115" s="16">
        <f t="shared" si="76"/>
        <v>8.6518832736049101E-2</v>
      </c>
      <c r="L115" s="16">
        <f t="shared" si="76"/>
        <v>8.6518832736049101E-2</v>
      </c>
      <c r="M115" s="17">
        <f t="shared" si="76"/>
        <v>8.6518832736049101E-2</v>
      </c>
      <c r="N115" s="17">
        <f t="shared" si="76"/>
        <v>8.6518832736049101E-2</v>
      </c>
      <c r="O115" s="17">
        <f t="shared" si="76"/>
        <v>8.6518832736049101E-2</v>
      </c>
      <c r="P115" s="17">
        <f t="shared" si="76"/>
        <v>8.6518832736049101E-2</v>
      </c>
      <c r="Q115" s="17">
        <f t="shared" si="76"/>
        <v>8.6518832736049101E-2</v>
      </c>
      <c r="R115" s="16">
        <f t="shared" si="76"/>
        <v>8.6518832736049101E-2</v>
      </c>
      <c r="T115" s="2"/>
      <c r="V115" s="3"/>
      <c r="W115" s="4"/>
      <c r="X115" s="4"/>
      <c r="Y115" s="5"/>
      <c r="Z115" s="5"/>
      <c r="AA115" s="5"/>
      <c r="AB115" s="3"/>
    </row>
    <row r="116" spans="1:28" s="1" customFormat="1" x14ac:dyDescent="0.25">
      <c r="A116" s="6" t="s">
        <v>11</v>
      </c>
      <c r="B116" s="7" t="s">
        <v>6</v>
      </c>
      <c r="C116" s="14">
        <f>C117+C118</f>
        <v>12832.279</v>
      </c>
      <c r="D116" s="14">
        <f>D117+D118</f>
        <v>12679.877</v>
      </c>
      <c r="E116" s="14">
        <f t="shared" ref="E116:R116" si="77">E117+E118</f>
        <v>12630.009492000001</v>
      </c>
      <c r="F116" s="14">
        <f t="shared" si="77"/>
        <v>12580.341454032001</v>
      </c>
      <c r="G116" s="14">
        <f t="shared" si="77"/>
        <v>12603.849405667959</v>
      </c>
      <c r="H116" s="14">
        <f t="shared" si="77"/>
        <v>12626.718865776382</v>
      </c>
      <c r="I116" s="14">
        <f t="shared" si="77"/>
        <v>12648.949766312253</v>
      </c>
      <c r="J116" s="14">
        <f t="shared" si="77"/>
        <v>12670.302537257998</v>
      </c>
      <c r="K116" s="14">
        <f t="shared" si="77"/>
        <v>12690.297950699332</v>
      </c>
      <c r="L116" s="14">
        <f t="shared" si="77"/>
        <v>12709.654503541549</v>
      </c>
      <c r="M116" s="15">
        <f t="shared" si="77"/>
        <v>12728.451998298171</v>
      </c>
      <c r="N116" s="15">
        <f t="shared" si="77"/>
        <v>12747.3293617443</v>
      </c>
      <c r="O116" s="15">
        <f t="shared" si="77"/>
        <v>12765.807370644099</v>
      </c>
      <c r="P116" s="15">
        <f t="shared" si="77"/>
        <v>12784.604865926112</v>
      </c>
      <c r="Q116" s="15">
        <f t="shared" si="77"/>
        <v>12804.12114769666</v>
      </c>
      <c r="R116" s="14">
        <f t="shared" si="77"/>
        <v>12824.356135439422</v>
      </c>
      <c r="T116" s="2"/>
      <c r="V116" s="3"/>
      <c r="W116" s="4"/>
      <c r="X116" s="4"/>
      <c r="Y116" s="5"/>
      <c r="Z116" s="5"/>
      <c r="AA116" s="5"/>
      <c r="AB116" s="3"/>
    </row>
    <row r="117" spans="1:28" s="1" customFormat="1" x14ac:dyDescent="0.25">
      <c r="A117" s="6" t="s">
        <v>12</v>
      </c>
      <c r="B117" s="7" t="s">
        <v>6</v>
      </c>
      <c r="C117" s="14">
        <f>'[15]Müügikogused Konkurentsiamet'!E43*1000-C118</f>
        <v>12664.279</v>
      </c>
      <c r="D117" s="14">
        <f>'[15]Müügikogused Konkurentsiamet'!J43*1000-D118</f>
        <v>12466.877</v>
      </c>
      <c r="E117" s="14">
        <f>(E119*E121*365)/1000</f>
        <v>12417.009492000001</v>
      </c>
      <c r="F117" s="14">
        <f t="shared" ref="F117:R117" si="78">(F119*F121*365)/1000</f>
        <v>12367.341454032001</v>
      </c>
      <c r="G117" s="14">
        <f t="shared" si="78"/>
        <v>12390.849405667959</v>
      </c>
      <c r="H117" s="14">
        <f t="shared" si="78"/>
        <v>12413.718865776382</v>
      </c>
      <c r="I117" s="14">
        <f t="shared" si="78"/>
        <v>12435.949766312253</v>
      </c>
      <c r="J117" s="14">
        <f t="shared" si="78"/>
        <v>12457.302537257998</v>
      </c>
      <c r="K117" s="14">
        <f t="shared" si="78"/>
        <v>12477.297950699332</v>
      </c>
      <c r="L117" s="14">
        <f t="shared" si="78"/>
        <v>12496.654503541549</v>
      </c>
      <c r="M117" s="15">
        <f t="shared" si="78"/>
        <v>12515.451998298171</v>
      </c>
      <c r="N117" s="15">
        <f t="shared" si="78"/>
        <v>12534.3293617443</v>
      </c>
      <c r="O117" s="15">
        <f t="shared" si="78"/>
        <v>12552.807370644099</v>
      </c>
      <c r="P117" s="15">
        <f t="shared" si="78"/>
        <v>12571.604865926112</v>
      </c>
      <c r="Q117" s="15">
        <f t="shared" si="78"/>
        <v>12591.12114769666</v>
      </c>
      <c r="R117" s="14">
        <f t="shared" si="78"/>
        <v>12611.356135439422</v>
      </c>
      <c r="T117" s="2"/>
      <c r="V117" s="3"/>
      <c r="W117" s="4"/>
      <c r="X117" s="4"/>
      <c r="Y117" s="5"/>
      <c r="Z117" s="5"/>
      <c r="AA117" s="5"/>
      <c r="AB117" s="3"/>
    </row>
    <row r="118" spans="1:28" s="1" customFormat="1" x14ac:dyDescent="0.25">
      <c r="A118" s="6" t="s">
        <v>13</v>
      </c>
      <c r="B118" s="7" t="s">
        <v>6</v>
      </c>
      <c r="C118" s="7">
        <v>168</v>
      </c>
      <c r="D118" s="7">
        <v>213</v>
      </c>
      <c r="E118" s="7">
        <f>D118</f>
        <v>213</v>
      </c>
      <c r="F118" s="7">
        <f t="shared" ref="F118:R119" si="79">E118</f>
        <v>213</v>
      </c>
      <c r="G118" s="7">
        <f t="shared" si="79"/>
        <v>213</v>
      </c>
      <c r="H118" s="7">
        <f t="shared" si="79"/>
        <v>213</v>
      </c>
      <c r="I118" s="7">
        <f t="shared" si="79"/>
        <v>213</v>
      </c>
      <c r="J118" s="7">
        <f t="shared" si="79"/>
        <v>213</v>
      </c>
      <c r="K118" s="7">
        <f t="shared" si="79"/>
        <v>213</v>
      </c>
      <c r="L118" s="7">
        <f t="shared" si="79"/>
        <v>213</v>
      </c>
      <c r="M118" s="13">
        <f t="shared" si="79"/>
        <v>213</v>
      </c>
      <c r="N118" s="13">
        <f t="shared" si="79"/>
        <v>213</v>
      </c>
      <c r="O118" s="13">
        <f t="shared" si="79"/>
        <v>213</v>
      </c>
      <c r="P118" s="13">
        <f t="shared" si="79"/>
        <v>213</v>
      </c>
      <c r="Q118" s="13">
        <f t="shared" si="79"/>
        <v>213</v>
      </c>
      <c r="R118" s="7">
        <f t="shared" si="79"/>
        <v>213</v>
      </c>
      <c r="T118" s="2"/>
      <c r="V118" s="3"/>
      <c r="W118" s="4"/>
      <c r="X118" s="4"/>
      <c r="Y118" s="5"/>
      <c r="Z118" s="5"/>
      <c r="AA118" s="5"/>
      <c r="AB118" s="3"/>
    </row>
    <row r="119" spans="1:28" s="1" customFormat="1" x14ac:dyDescent="0.25">
      <c r="A119" s="18" t="s">
        <v>14</v>
      </c>
      <c r="B119" s="19" t="s">
        <v>15</v>
      </c>
      <c r="C119" s="20">
        <f>((C117/C121)/365)*1000</f>
        <v>85.291678452607044</v>
      </c>
      <c r="D119" s="20">
        <f>((D117/D121)/365)*1000</f>
        <v>84.299408541887004</v>
      </c>
      <c r="E119" s="20">
        <f t="shared" ref="E119" si="80">D119</f>
        <v>84.299408541887004</v>
      </c>
      <c r="F119" s="20">
        <f t="shared" si="79"/>
        <v>84.299408541887004</v>
      </c>
      <c r="G119" s="20">
        <f t="shared" si="79"/>
        <v>84.299408541887004</v>
      </c>
      <c r="H119" s="20">
        <f t="shared" si="79"/>
        <v>84.299408541887004</v>
      </c>
      <c r="I119" s="20">
        <f t="shared" si="79"/>
        <v>84.299408541887004</v>
      </c>
      <c r="J119" s="20">
        <f t="shared" si="79"/>
        <v>84.299408541887004</v>
      </c>
      <c r="K119" s="20">
        <f t="shared" si="79"/>
        <v>84.299408541887004</v>
      </c>
      <c r="L119" s="20">
        <f t="shared" si="79"/>
        <v>84.299408541887004</v>
      </c>
      <c r="M119" s="21">
        <f t="shared" si="79"/>
        <v>84.299408541887004</v>
      </c>
      <c r="N119" s="21">
        <f t="shared" si="79"/>
        <v>84.299408541887004</v>
      </c>
      <c r="O119" s="21">
        <f t="shared" si="79"/>
        <v>84.299408541887004</v>
      </c>
      <c r="P119" s="21">
        <f t="shared" si="79"/>
        <v>84.299408541887004</v>
      </c>
      <c r="Q119" s="21">
        <f t="shared" si="79"/>
        <v>84.299408541887004</v>
      </c>
      <c r="R119" s="20">
        <f t="shared" si="79"/>
        <v>84.299408541887004</v>
      </c>
      <c r="T119" s="2"/>
      <c r="V119" s="3"/>
      <c r="W119" s="4"/>
      <c r="X119" s="4"/>
      <c r="Y119" s="5"/>
      <c r="Z119" s="5"/>
      <c r="AA119" s="5"/>
      <c r="AB119" s="3"/>
    </row>
    <row r="120" spans="1:28" s="1" customFormat="1" x14ac:dyDescent="0.25">
      <c r="A120" s="6" t="s">
        <v>16</v>
      </c>
      <c r="B120" s="7" t="s">
        <v>17</v>
      </c>
      <c r="C120" s="14">
        <f>'[15]Elanike arv'!D2089</f>
        <v>452</v>
      </c>
      <c r="D120" s="14">
        <v>458</v>
      </c>
      <c r="E120" s="14">
        <f t="shared" ref="E120:R121" si="81">D120+(D120*E$2)</f>
        <v>456.16800000000001</v>
      </c>
      <c r="F120" s="14">
        <f t="shared" si="81"/>
        <v>454.34332799999999</v>
      </c>
      <c r="G120" s="14">
        <f t="shared" si="81"/>
        <v>455.20694780223829</v>
      </c>
      <c r="H120" s="14">
        <f t="shared" si="81"/>
        <v>456.04711111897416</v>
      </c>
      <c r="I120" s="14">
        <f t="shared" si="81"/>
        <v>456.86381545041405</v>
      </c>
      <c r="J120" s="14">
        <f t="shared" si="81"/>
        <v>457.6482596294295</v>
      </c>
      <c r="K120" s="14">
        <f t="shared" si="81"/>
        <v>458.38283809331671</v>
      </c>
      <c r="L120" s="14">
        <f t="shared" si="81"/>
        <v>459.09394651299044</v>
      </c>
      <c r="M120" s="14">
        <f t="shared" si="81"/>
        <v>459.78451662116851</v>
      </c>
      <c r="N120" s="14">
        <f t="shared" si="81"/>
        <v>460.47802089319481</v>
      </c>
      <c r="O120" s="14">
        <f t="shared" si="81"/>
        <v>461.15685393823952</v>
      </c>
      <c r="P120" s="14">
        <f t="shared" si="81"/>
        <v>461.84742406571905</v>
      </c>
      <c r="Q120" s="14">
        <f t="shared" si="81"/>
        <v>462.56440050263353</v>
      </c>
      <c r="R120" s="14">
        <f t="shared" si="81"/>
        <v>463.30778029102675</v>
      </c>
      <c r="T120" s="2"/>
      <c r="V120" s="3"/>
      <c r="W120" s="4"/>
      <c r="X120" s="4"/>
      <c r="Y120" s="5"/>
      <c r="Z120" s="5"/>
      <c r="AA120" s="5"/>
      <c r="AB120" s="3"/>
    </row>
    <row r="121" spans="1:28" s="1" customFormat="1" x14ac:dyDescent="0.25">
      <c r="A121" s="6" t="s">
        <v>18</v>
      </c>
      <c r="B121" s="7" t="s">
        <v>17</v>
      </c>
      <c r="C121" s="14">
        <f>C120*C122</f>
        <v>406.8</v>
      </c>
      <c r="D121" s="14">
        <f>C121+(C121*D$2)</f>
        <v>405.1728</v>
      </c>
      <c r="E121" s="14">
        <f t="shared" si="81"/>
        <v>403.55210879999998</v>
      </c>
      <c r="F121" s="14">
        <f t="shared" si="81"/>
        <v>401.93790036479999</v>
      </c>
      <c r="G121" s="14">
        <f t="shared" si="81"/>
        <v>402.70190746831162</v>
      </c>
      <c r="H121" s="14">
        <f t="shared" si="81"/>
        <v>403.44516363315694</v>
      </c>
      <c r="I121" s="14">
        <f t="shared" si="81"/>
        <v>404.16766664787667</v>
      </c>
      <c r="J121" s="14">
        <f t="shared" si="81"/>
        <v>404.86163050039937</v>
      </c>
      <c r="K121" s="14">
        <f t="shared" si="81"/>
        <v>405.5114803105148</v>
      </c>
      <c r="L121" s="14">
        <f t="shared" si="81"/>
        <v>406.14056718715841</v>
      </c>
      <c r="M121" s="14">
        <f t="shared" si="81"/>
        <v>406.75148470752265</v>
      </c>
      <c r="N121" s="14">
        <f t="shared" si="81"/>
        <v>407.36499795579527</v>
      </c>
      <c r="O121" s="14">
        <f t="shared" si="81"/>
        <v>407.9655322038156</v>
      </c>
      <c r="P121" s="14">
        <f t="shared" si="81"/>
        <v>408.57644974125498</v>
      </c>
      <c r="Q121" s="14">
        <f t="shared" si="81"/>
        <v>409.21072779906865</v>
      </c>
      <c r="R121" s="14">
        <f t="shared" si="81"/>
        <v>409.86836376048063</v>
      </c>
      <c r="T121" s="2"/>
      <c r="V121" s="3"/>
      <c r="W121" s="4"/>
      <c r="X121" s="4"/>
      <c r="Y121" s="5"/>
      <c r="Z121" s="5"/>
      <c r="AA121" s="5"/>
      <c r="AB121" s="3"/>
    </row>
    <row r="122" spans="1:28" s="1" customFormat="1" x14ac:dyDescent="0.25">
      <c r="A122" s="18" t="s">
        <v>19</v>
      </c>
      <c r="B122" s="19" t="s">
        <v>10</v>
      </c>
      <c r="C122" s="23">
        <v>0.9</v>
      </c>
      <c r="D122" s="23">
        <f>D121/D120</f>
        <v>0.88465676855895192</v>
      </c>
      <c r="E122" s="23">
        <f>E121/E120</f>
        <v>0.88465676855895192</v>
      </c>
      <c r="F122" s="23">
        <f>F121/F120</f>
        <v>0.88465676855895192</v>
      </c>
      <c r="G122" s="23">
        <f>G121/G120</f>
        <v>0.88465676855895192</v>
      </c>
      <c r="H122" s="23">
        <f t="shared" ref="H122:R122" si="82">H121/H120</f>
        <v>0.88465676855895192</v>
      </c>
      <c r="I122" s="23">
        <f t="shared" si="82"/>
        <v>0.88465676855895192</v>
      </c>
      <c r="J122" s="23">
        <f t="shared" si="82"/>
        <v>0.88465676855895192</v>
      </c>
      <c r="K122" s="23">
        <f t="shared" si="82"/>
        <v>0.88465676855895192</v>
      </c>
      <c r="L122" s="23">
        <f t="shared" si="82"/>
        <v>0.88465676855895181</v>
      </c>
      <c r="M122" s="24">
        <f t="shared" si="82"/>
        <v>0.88465676855895192</v>
      </c>
      <c r="N122" s="24">
        <f t="shared" si="82"/>
        <v>0.88465676855895192</v>
      </c>
      <c r="O122" s="24">
        <f t="shared" si="82"/>
        <v>0.88465676855895203</v>
      </c>
      <c r="P122" s="24">
        <f t="shared" si="82"/>
        <v>0.88465676855895203</v>
      </c>
      <c r="Q122" s="24">
        <f t="shared" si="82"/>
        <v>0.88465676855895203</v>
      </c>
      <c r="R122" s="23">
        <f t="shared" si="82"/>
        <v>0.88465676855895203</v>
      </c>
      <c r="T122" s="2"/>
      <c r="V122" s="3"/>
      <c r="W122" s="4"/>
      <c r="X122" s="4"/>
      <c r="Y122" s="5"/>
      <c r="Z122" s="5"/>
      <c r="AA122" s="5"/>
      <c r="AB122" s="3"/>
    </row>
    <row r="124" spans="1:28" s="1" customFormat="1" x14ac:dyDescent="0.25">
      <c r="A124" s="6" t="s">
        <v>2</v>
      </c>
      <c r="B124" s="7" t="s">
        <v>3</v>
      </c>
      <c r="C124" s="7">
        <v>2020</v>
      </c>
      <c r="D124" s="7">
        <v>2021</v>
      </c>
      <c r="E124" s="7">
        <v>2022</v>
      </c>
      <c r="F124" s="7">
        <v>2023</v>
      </c>
      <c r="G124" s="7">
        <v>2024</v>
      </c>
      <c r="H124" s="7">
        <v>2025</v>
      </c>
      <c r="I124" s="7">
        <v>2026</v>
      </c>
      <c r="J124" s="7">
        <v>2027</v>
      </c>
      <c r="K124" s="7">
        <v>2028</v>
      </c>
      <c r="L124" s="7">
        <v>2029</v>
      </c>
      <c r="M124" s="13">
        <v>2030</v>
      </c>
      <c r="N124" s="7">
        <v>2031</v>
      </c>
      <c r="O124" s="13">
        <v>2032</v>
      </c>
      <c r="P124" s="7">
        <v>2033</v>
      </c>
      <c r="Q124" s="13">
        <v>2034</v>
      </c>
      <c r="R124" s="7">
        <v>2035</v>
      </c>
      <c r="T124" s="2"/>
      <c r="V124" s="3"/>
      <c r="W124" s="4"/>
      <c r="X124" s="4"/>
      <c r="Y124" s="5"/>
      <c r="Z124" s="5"/>
      <c r="AA124" s="5"/>
      <c r="AB124" s="3"/>
    </row>
    <row r="125" spans="1:28" s="1" customFormat="1" x14ac:dyDescent="0.25">
      <c r="A125" s="41" t="s">
        <v>28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3"/>
      <c r="T125" s="2"/>
      <c r="V125" s="3"/>
      <c r="W125" s="4"/>
      <c r="X125" s="4"/>
      <c r="Y125" s="5"/>
      <c r="Z125" s="5"/>
      <c r="AA125" s="5"/>
      <c r="AB125" s="3"/>
    </row>
    <row r="126" spans="1:28" s="1" customFormat="1" x14ac:dyDescent="0.25">
      <c r="A126" s="6" t="s">
        <v>5</v>
      </c>
      <c r="B126" s="7" t="s">
        <v>6</v>
      </c>
      <c r="C126" s="14">
        <f>C127+C128</f>
        <v>0</v>
      </c>
      <c r="D126" s="14">
        <f t="shared" ref="D126:R126" si="83">D127+D128</f>
        <v>12.581446452163188</v>
      </c>
      <c r="E126" s="14">
        <f t="shared" si="83"/>
        <v>267.87996404397455</v>
      </c>
      <c r="F126" s="14">
        <f t="shared" si="83"/>
        <v>964.36787055830825</v>
      </c>
      <c r="G126" s="14">
        <f t="shared" si="83"/>
        <v>1392.9758130286675</v>
      </c>
      <c r="H126" s="14">
        <f t="shared" si="83"/>
        <v>1395.5467913163616</v>
      </c>
      <c r="I126" s="14">
        <f t="shared" si="83"/>
        <v>1398.0459829161036</v>
      </c>
      <c r="J126" s="14">
        <f t="shared" si="83"/>
        <v>1400.4464554337469</v>
      </c>
      <c r="K126" s="14">
        <f t="shared" si="83"/>
        <v>1402.6943342016502</v>
      </c>
      <c r="L126" s="14">
        <f t="shared" si="83"/>
        <v>1404.8703924402798</v>
      </c>
      <c r="M126" s="15">
        <f t="shared" si="83"/>
        <v>1406.9836015258111</v>
      </c>
      <c r="N126" s="15">
        <f t="shared" si="83"/>
        <v>1409.1057894270034</v>
      </c>
      <c r="O126" s="15">
        <f t="shared" si="83"/>
        <v>1411.183082002166</v>
      </c>
      <c r="P126" s="15">
        <f t="shared" si="83"/>
        <v>1413.2962911467616</v>
      </c>
      <c r="Q126" s="15">
        <f t="shared" si="83"/>
        <v>1415.4903060666904</v>
      </c>
      <c r="R126" s="14">
        <f t="shared" si="83"/>
        <v>1417.7651177103298</v>
      </c>
      <c r="T126" s="2"/>
      <c r="V126" s="3"/>
      <c r="W126" s="4"/>
      <c r="X126" s="4"/>
      <c r="Y126" s="5"/>
      <c r="Z126" s="5"/>
      <c r="AA126" s="5"/>
      <c r="AB126" s="3"/>
    </row>
    <row r="127" spans="1:28" s="1" customFormat="1" x14ac:dyDescent="0.25">
      <c r="A127" s="6" t="s">
        <v>7</v>
      </c>
      <c r="B127" s="7" t="s">
        <v>6</v>
      </c>
      <c r="C127" s="7">
        <v>0</v>
      </c>
      <c r="D127" s="7">
        <v>0</v>
      </c>
      <c r="E127" s="7">
        <f t="shared" ref="E127:R127" si="84">D127</f>
        <v>0</v>
      </c>
      <c r="F127" s="7">
        <f t="shared" si="84"/>
        <v>0</v>
      </c>
      <c r="G127" s="7">
        <f t="shared" si="84"/>
        <v>0</v>
      </c>
      <c r="H127" s="7">
        <f t="shared" si="84"/>
        <v>0</v>
      </c>
      <c r="I127" s="7">
        <f t="shared" si="84"/>
        <v>0</v>
      </c>
      <c r="J127" s="7">
        <f t="shared" si="84"/>
        <v>0</v>
      </c>
      <c r="K127" s="7">
        <f t="shared" si="84"/>
        <v>0</v>
      </c>
      <c r="L127" s="7">
        <f t="shared" si="84"/>
        <v>0</v>
      </c>
      <c r="M127" s="13">
        <f t="shared" si="84"/>
        <v>0</v>
      </c>
      <c r="N127" s="13">
        <f t="shared" si="84"/>
        <v>0</v>
      </c>
      <c r="O127" s="13">
        <f t="shared" si="84"/>
        <v>0</v>
      </c>
      <c r="P127" s="13">
        <f t="shared" si="84"/>
        <v>0</v>
      </c>
      <c r="Q127" s="13">
        <f t="shared" si="84"/>
        <v>0</v>
      </c>
      <c r="R127" s="7">
        <f t="shared" si="84"/>
        <v>0</v>
      </c>
      <c r="T127" s="25"/>
      <c r="V127" s="3"/>
      <c r="W127" s="4"/>
      <c r="X127" s="4"/>
      <c r="Y127" s="5"/>
      <c r="Z127" s="5"/>
      <c r="AA127" s="5"/>
      <c r="AB127" s="3"/>
    </row>
    <row r="128" spans="1:28" s="1" customFormat="1" x14ac:dyDescent="0.25">
      <c r="A128" s="6" t="s">
        <v>8</v>
      </c>
      <c r="B128" s="7" t="s">
        <v>6</v>
      </c>
      <c r="C128" s="14">
        <f t="shared" ref="C128:R128" si="85">C131/(1-C130)</f>
        <v>0</v>
      </c>
      <c r="D128" s="14">
        <f t="shared" si="85"/>
        <v>12.581446452163188</v>
      </c>
      <c r="E128" s="14">
        <f t="shared" si="85"/>
        <v>267.87996404397455</v>
      </c>
      <c r="F128" s="14">
        <f t="shared" si="85"/>
        <v>964.36787055830825</v>
      </c>
      <c r="G128" s="14">
        <f t="shared" si="85"/>
        <v>1392.9758130286675</v>
      </c>
      <c r="H128" s="14">
        <f t="shared" si="85"/>
        <v>1395.5467913163616</v>
      </c>
      <c r="I128" s="14">
        <f t="shared" si="85"/>
        <v>1398.0459829161036</v>
      </c>
      <c r="J128" s="14">
        <f t="shared" si="85"/>
        <v>1400.4464554337469</v>
      </c>
      <c r="K128" s="14">
        <f t="shared" si="85"/>
        <v>1402.6943342016502</v>
      </c>
      <c r="L128" s="14">
        <f t="shared" si="85"/>
        <v>1404.8703924402798</v>
      </c>
      <c r="M128" s="15">
        <f t="shared" si="85"/>
        <v>1406.9836015258111</v>
      </c>
      <c r="N128" s="15">
        <f t="shared" si="85"/>
        <v>1409.1057894270034</v>
      </c>
      <c r="O128" s="15">
        <f t="shared" si="85"/>
        <v>1411.183082002166</v>
      </c>
      <c r="P128" s="15">
        <f t="shared" si="85"/>
        <v>1413.2962911467616</v>
      </c>
      <c r="Q128" s="15">
        <f t="shared" si="85"/>
        <v>1415.4903060666904</v>
      </c>
      <c r="R128" s="14">
        <f t="shared" si="85"/>
        <v>1417.7651177103298</v>
      </c>
      <c r="T128" s="2"/>
      <c r="V128" s="3"/>
      <c r="W128" s="4"/>
      <c r="X128" s="4"/>
      <c r="Y128" s="5"/>
      <c r="Z128" s="5"/>
      <c r="AA128" s="5"/>
      <c r="AB128" s="3"/>
    </row>
    <row r="129" spans="1:28" s="1" customFormat="1" x14ac:dyDescent="0.25">
      <c r="A129" s="6" t="s">
        <v>9</v>
      </c>
      <c r="B129" s="7" t="s">
        <v>6</v>
      </c>
      <c r="C129" s="14">
        <f t="shared" ref="C129:R129" si="86">C128-C131</f>
        <v>0</v>
      </c>
      <c r="D129" s="14">
        <f t="shared" si="86"/>
        <v>0.58144645216318835</v>
      </c>
      <c r="E129" s="14">
        <f t="shared" si="86"/>
        <v>12.379964043974553</v>
      </c>
      <c r="F129" s="14">
        <f t="shared" si="86"/>
        <v>44.5678705583083</v>
      </c>
      <c r="G129" s="14">
        <f t="shared" si="86"/>
        <v>64.375813028667608</v>
      </c>
      <c r="H129" s="14">
        <f t="shared" si="86"/>
        <v>64.494629748959142</v>
      </c>
      <c r="I129" s="14">
        <f t="shared" si="86"/>
        <v>64.610128876541239</v>
      </c>
      <c r="J129" s="14">
        <f t="shared" si="86"/>
        <v>64.721065741726306</v>
      </c>
      <c r="K129" s="14">
        <f t="shared" si="86"/>
        <v>64.824950548569632</v>
      </c>
      <c r="L129" s="14">
        <f t="shared" si="86"/>
        <v>64.925516198740524</v>
      </c>
      <c r="M129" s="15">
        <f t="shared" si="86"/>
        <v>65.023177300755378</v>
      </c>
      <c r="N129" s="15">
        <f t="shared" si="86"/>
        <v>65.121253355099725</v>
      </c>
      <c r="O129" s="15">
        <f t="shared" si="86"/>
        <v>65.217254590134644</v>
      </c>
      <c r="P129" s="15">
        <f t="shared" si="86"/>
        <v>65.314915694879346</v>
      </c>
      <c r="Q129" s="15">
        <f t="shared" si="86"/>
        <v>65.416311205803822</v>
      </c>
      <c r="R129" s="14">
        <f t="shared" si="86"/>
        <v>65.521440704590987</v>
      </c>
      <c r="T129" s="2"/>
      <c r="V129" s="3"/>
      <c r="W129" s="4"/>
      <c r="X129" s="4"/>
      <c r="Y129" s="5"/>
      <c r="Z129" s="5"/>
      <c r="AA129" s="5"/>
      <c r="AB129" s="3"/>
    </row>
    <row r="130" spans="1:28" s="1" customFormat="1" x14ac:dyDescent="0.25">
      <c r="A130" s="6" t="s">
        <v>9</v>
      </c>
      <c r="B130" s="7" t="s">
        <v>10</v>
      </c>
      <c r="C130" s="16">
        <v>0</v>
      </c>
      <c r="D130" s="16">
        <v>4.621459498905367E-2</v>
      </c>
      <c r="E130" s="16">
        <f>D130</f>
        <v>4.621459498905367E-2</v>
      </c>
      <c r="F130" s="16">
        <f t="shared" ref="F130:R130" si="87">E130</f>
        <v>4.621459498905367E-2</v>
      </c>
      <c r="G130" s="16">
        <f t="shared" si="87"/>
        <v>4.621459498905367E-2</v>
      </c>
      <c r="H130" s="16">
        <f t="shared" si="87"/>
        <v>4.621459498905367E-2</v>
      </c>
      <c r="I130" s="16">
        <f t="shared" si="87"/>
        <v>4.621459498905367E-2</v>
      </c>
      <c r="J130" s="16">
        <f t="shared" si="87"/>
        <v>4.621459498905367E-2</v>
      </c>
      <c r="K130" s="16">
        <f t="shared" si="87"/>
        <v>4.621459498905367E-2</v>
      </c>
      <c r="L130" s="16">
        <f t="shared" si="87"/>
        <v>4.621459498905367E-2</v>
      </c>
      <c r="M130" s="17">
        <f t="shared" si="87"/>
        <v>4.621459498905367E-2</v>
      </c>
      <c r="N130" s="17">
        <f t="shared" si="87"/>
        <v>4.621459498905367E-2</v>
      </c>
      <c r="O130" s="17">
        <f t="shared" si="87"/>
        <v>4.621459498905367E-2</v>
      </c>
      <c r="P130" s="17">
        <f t="shared" si="87"/>
        <v>4.621459498905367E-2</v>
      </c>
      <c r="Q130" s="17">
        <f t="shared" si="87"/>
        <v>4.621459498905367E-2</v>
      </c>
      <c r="R130" s="16">
        <f t="shared" si="87"/>
        <v>4.621459498905367E-2</v>
      </c>
      <c r="T130" s="2"/>
      <c r="V130" s="3"/>
      <c r="W130" s="4"/>
      <c r="X130" s="4"/>
      <c r="Y130" s="5"/>
      <c r="Z130" s="5"/>
      <c r="AA130" s="5"/>
      <c r="AB130" s="3"/>
    </row>
    <row r="131" spans="1:28" s="1" customFormat="1" x14ac:dyDescent="0.25">
      <c r="A131" s="6" t="s">
        <v>11</v>
      </c>
      <c r="B131" s="7" t="s">
        <v>6</v>
      </c>
      <c r="C131" s="14">
        <f>C132+C133</f>
        <v>0</v>
      </c>
      <c r="D131" s="14">
        <f t="shared" ref="D131:R131" si="88">D132+D133</f>
        <v>12</v>
      </c>
      <c r="E131" s="14">
        <f t="shared" si="88"/>
        <v>255.5</v>
      </c>
      <c r="F131" s="14">
        <f t="shared" si="88"/>
        <v>919.8</v>
      </c>
      <c r="G131" s="14">
        <f t="shared" si="88"/>
        <v>1328.6</v>
      </c>
      <c r="H131" s="14">
        <f t="shared" si="88"/>
        <v>1331.0521615674024</v>
      </c>
      <c r="I131" s="14">
        <f t="shared" si="88"/>
        <v>1333.4358540395624</v>
      </c>
      <c r="J131" s="14">
        <f t="shared" si="88"/>
        <v>1335.7253896920206</v>
      </c>
      <c r="K131" s="14">
        <f t="shared" si="88"/>
        <v>1337.8693836530806</v>
      </c>
      <c r="L131" s="14">
        <f t="shared" si="88"/>
        <v>1339.9448762415393</v>
      </c>
      <c r="M131" s="15">
        <f t="shared" si="88"/>
        <v>1341.9604242250557</v>
      </c>
      <c r="N131" s="15">
        <f t="shared" si="88"/>
        <v>1343.9845360719037</v>
      </c>
      <c r="O131" s="15">
        <f t="shared" si="88"/>
        <v>1345.9658274120313</v>
      </c>
      <c r="P131" s="15">
        <f t="shared" si="88"/>
        <v>1347.9813754518823</v>
      </c>
      <c r="Q131" s="15">
        <f t="shared" si="88"/>
        <v>1350.0739948608866</v>
      </c>
      <c r="R131" s="14">
        <f t="shared" si="88"/>
        <v>1352.2436770057388</v>
      </c>
      <c r="T131" s="2"/>
      <c r="V131" s="3"/>
      <c r="W131" s="4"/>
      <c r="X131" s="4"/>
      <c r="Y131" s="5"/>
      <c r="Z131" s="5"/>
      <c r="AA131" s="5"/>
      <c r="AB131" s="3"/>
    </row>
    <row r="132" spans="1:28" s="1" customFormat="1" x14ac:dyDescent="0.25">
      <c r="A132" s="6" t="s">
        <v>12</v>
      </c>
      <c r="B132" s="7" t="s">
        <v>6</v>
      </c>
      <c r="C132" s="14">
        <f>'[15]Müügikogused Konkurentsiamet'!E44</f>
        <v>0</v>
      </c>
      <c r="D132" s="14">
        <f>'[15]Müügikogused Konkurentsiamet'!J44*1000</f>
        <v>12</v>
      </c>
      <c r="E132" s="14">
        <f>(E134*E136*365)/1000</f>
        <v>255.5</v>
      </c>
      <c r="F132" s="14">
        <f t="shared" ref="F132:R132" si="89">(F134*F136*365)/1000</f>
        <v>919.8</v>
      </c>
      <c r="G132" s="14">
        <f>(G134*G136*365)/1000</f>
        <v>1328.6</v>
      </c>
      <c r="H132" s="14">
        <f>(H134*H136*365)/1000</f>
        <v>1331.0521615674024</v>
      </c>
      <c r="I132" s="14">
        <f t="shared" si="89"/>
        <v>1333.4358540395624</v>
      </c>
      <c r="J132" s="14">
        <f t="shared" si="89"/>
        <v>1335.7253896920206</v>
      </c>
      <c r="K132" s="14">
        <f t="shared" si="89"/>
        <v>1337.8693836530806</v>
      </c>
      <c r="L132" s="14">
        <f t="shared" si="89"/>
        <v>1339.9448762415393</v>
      </c>
      <c r="M132" s="15">
        <f t="shared" si="89"/>
        <v>1341.9604242250557</v>
      </c>
      <c r="N132" s="15">
        <f t="shared" si="89"/>
        <v>1343.9845360719037</v>
      </c>
      <c r="O132" s="15">
        <f t="shared" si="89"/>
        <v>1345.9658274120313</v>
      </c>
      <c r="P132" s="15">
        <f t="shared" si="89"/>
        <v>1347.9813754518823</v>
      </c>
      <c r="Q132" s="15">
        <f t="shared" si="89"/>
        <v>1350.0739948608866</v>
      </c>
      <c r="R132" s="14">
        <f t="shared" si="89"/>
        <v>1352.2436770057388</v>
      </c>
      <c r="T132" s="2"/>
      <c r="V132" s="3"/>
      <c r="W132" s="4"/>
      <c r="X132" s="4"/>
      <c r="Y132" s="5"/>
      <c r="Z132" s="5"/>
      <c r="AA132" s="5"/>
      <c r="AB132" s="3"/>
    </row>
    <row r="133" spans="1:28" s="1" customFormat="1" x14ac:dyDescent="0.25">
      <c r="A133" s="6" t="s">
        <v>13</v>
      </c>
      <c r="B133" s="7" t="s">
        <v>6</v>
      </c>
      <c r="C133" s="7">
        <v>0</v>
      </c>
      <c r="D133" s="7">
        <v>0</v>
      </c>
      <c r="E133" s="7">
        <f>D133</f>
        <v>0</v>
      </c>
      <c r="F133" s="7">
        <f t="shared" ref="F133:R134" si="90">E133</f>
        <v>0</v>
      </c>
      <c r="G133" s="7">
        <f t="shared" si="90"/>
        <v>0</v>
      </c>
      <c r="H133" s="7">
        <f t="shared" si="90"/>
        <v>0</v>
      </c>
      <c r="I133" s="7">
        <f t="shared" si="90"/>
        <v>0</v>
      </c>
      <c r="J133" s="7">
        <f t="shared" si="90"/>
        <v>0</v>
      </c>
      <c r="K133" s="7">
        <f t="shared" si="90"/>
        <v>0</v>
      </c>
      <c r="L133" s="7">
        <f t="shared" si="90"/>
        <v>0</v>
      </c>
      <c r="M133" s="13">
        <f t="shared" si="90"/>
        <v>0</v>
      </c>
      <c r="N133" s="13">
        <f t="shared" si="90"/>
        <v>0</v>
      </c>
      <c r="O133" s="13">
        <f t="shared" si="90"/>
        <v>0</v>
      </c>
      <c r="P133" s="13">
        <f t="shared" si="90"/>
        <v>0</v>
      </c>
      <c r="Q133" s="13">
        <f t="shared" si="90"/>
        <v>0</v>
      </c>
      <c r="R133" s="7">
        <f t="shared" si="90"/>
        <v>0</v>
      </c>
      <c r="T133" s="2"/>
      <c r="V133" s="3"/>
      <c r="W133" s="4"/>
      <c r="X133" s="4"/>
      <c r="Y133" s="5"/>
      <c r="Z133" s="5"/>
      <c r="AA133" s="5"/>
      <c r="AB133" s="3"/>
    </row>
    <row r="134" spans="1:28" s="1" customFormat="1" x14ac:dyDescent="0.25">
      <c r="A134" s="18" t="s">
        <v>14</v>
      </c>
      <c r="B134" s="19" t="s">
        <v>15</v>
      </c>
      <c r="C134" s="20">
        <f>((C132/C136)/365)*1000</f>
        <v>0</v>
      </c>
      <c r="D134" s="20">
        <f>((D132/D136)/365)*1000</f>
        <v>32.87671232876712</v>
      </c>
      <c r="E134" s="20">
        <v>70</v>
      </c>
      <c r="F134" s="20">
        <f>E134</f>
        <v>70</v>
      </c>
      <c r="G134" s="20">
        <f>F134</f>
        <v>70</v>
      </c>
      <c r="H134" s="20">
        <f>G134</f>
        <v>70</v>
      </c>
      <c r="I134" s="20">
        <f t="shared" si="90"/>
        <v>70</v>
      </c>
      <c r="J134" s="20">
        <f t="shared" si="90"/>
        <v>70</v>
      </c>
      <c r="K134" s="20">
        <f t="shared" si="90"/>
        <v>70</v>
      </c>
      <c r="L134" s="20">
        <f t="shared" si="90"/>
        <v>70</v>
      </c>
      <c r="M134" s="21">
        <f t="shared" si="90"/>
        <v>70</v>
      </c>
      <c r="N134" s="21">
        <f t="shared" si="90"/>
        <v>70</v>
      </c>
      <c r="O134" s="21">
        <f t="shared" si="90"/>
        <v>70</v>
      </c>
      <c r="P134" s="21">
        <f t="shared" si="90"/>
        <v>70</v>
      </c>
      <c r="Q134" s="21">
        <f t="shared" si="90"/>
        <v>70</v>
      </c>
      <c r="R134" s="20">
        <f t="shared" si="90"/>
        <v>70</v>
      </c>
      <c r="T134" s="2"/>
      <c r="V134" s="3"/>
      <c r="W134" s="4"/>
      <c r="X134" s="4"/>
      <c r="Y134" s="5"/>
      <c r="Z134" s="5"/>
      <c r="AA134" s="5"/>
      <c r="AB134" s="3"/>
    </row>
    <row r="135" spans="1:28" s="1" customFormat="1" x14ac:dyDescent="0.25">
      <c r="A135" s="6" t="s">
        <v>16</v>
      </c>
      <c r="B135" s="7" t="s">
        <v>17</v>
      </c>
      <c r="C135" s="14">
        <f>'[15]Elanike arv'!D2261</f>
        <v>106</v>
      </c>
      <c r="D135" s="14">
        <v>118</v>
      </c>
      <c r="E135" s="14">
        <f t="shared" ref="E135:R136" si="91">D135+(D135*E$2)</f>
        <v>117.52800000000001</v>
      </c>
      <c r="F135" s="14">
        <f t="shared" si="91"/>
        <v>117.05788800000001</v>
      </c>
      <c r="G135" s="14">
        <f t="shared" si="91"/>
        <v>117.28039266520551</v>
      </c>
      <c r="H135" s="14">
        <f t="shared" si="91"/>
        <v>117.49685395641694</v>
      </c>
      <c r="I135" s="14">
        <f t="shared" si="91"/>
        <v>117.70727122958269</v>
      </c>
      <c r="J135" s="14">
        <f t="shared" si="91"/>
        <v>117.90937693509322</v>
      </c>
      <c r="K135" s="14">
        <f t="shared" si="91"/>
        <v>118.09863514194625</v>
      </c>
      <c r="L135" s="14">
        <f t="shared" si="91"/>
        <v>118.28184648151284</v>
      </c>
      <c r="M135" s="14">
        <f t="shared" si="91"/>
        <v>118.45976629104344</v>
      </c>
      <c r="N135" s="14">
        <f t="shared" si="91"/>
        <v>118.63844206418558</v>
      </c>
      <c r="O135" s="14">
        <f t="shared" si="91"/>
        <v>118.81333791421893</v>
      </c>
      <c r="P135" s="14">
        <f t="shared" si="91"/>
        <v>118.99125772872239</v>
      </c>
      <c r="Q135" s="14">
        <f t="shared" si="91"/>
        <v>119.17598091552568</v>
      </c>
      <c r="R135" s="14">
        <f t="shared" si="91"/>
        <v>119.36750671253529</v>
      </c>
      <c r="T135" s="2"/>
      <c r="V135" s="3"/>
      <c r="W135" s="4"/>
      <c r="X135" s="4"/>
      <c r="Y135" s="5"/>
      <c r="Z135" s="5"/>
      <c r="AA135" s="5"/>
      <c r="AB135" s="3"/>
    </row>
    <row r="136" spans="1:28" s="1" customFormat="1" x14ac:dyDescent="0.25">
      <c r="A136" s="6" t="s">
        <v>18</v>
      </c>
      <c r="B136" s="7" t="s">
        <v>17</v>
      </c>
      <c r="C136" s="14">
        <f>C135*C137</f>
        <v>1.06</v>
      </c>
      <c r="D136" s="14">
        <v>1</v>
      </c>
      <c r="E136" s="14">
        <v>10</v>
      </c>
      <c r="F136" s="14">
        <v>36</v>
      </c>
      <c r="G136" s="14">
        <v>52</v>
      </c>
      <c r="H136" s="14">
        <f>G136+(G136*H$2)</f>
        <v>52.095975012422798</v>
      </c>
      <c r="I136" s="14">
        <f t="shared" si="91"/>
        <v>52.189270216812616</v>
      </c>
      <c r="J136" s="14">
        <f t="shared" si="91"/>
        <v>52.278880222779669</v>
      </c>
      <c r="K136" s="14">
        <f t="shared" si="91"/>
        <v>52.362793880746793</v>
      </c>
      <c r="L136" s="14">
        <f t="shared" si="91"/>
        <v>52.444026467379231</v>
      </c>
      <c r="M136" s="14">
        <f t="shared" si="91"/>
        <v>52.522912885520768</v>
      </c>
      <c r="N136" s="14">
        <f t="shared" si="91"/>
        <v>52.602134484223242</v>
      </c>
      <c r="O136" s="14">
        <f t="shared" si="91"/>
        <v>52.6796801335433</v>
      </c>
      <c r="P136" s="14">
        <f t="shared" si="91"/>
        <v>52.758566553889715</v>
      </c>
      <c r="Q136" s="14">
        <f>P136+(P136*Q$2)</f>
        <v>52.840469466179513</v>
      </c>
      <c r="R136" s="14">
        <f t="shared" si="91"/>
        <v>52.925388532514241</v>
      </c>
      <c r="T136" s="2"/>
      <c r="V136" s="3"/>
      <c r="W136" s="4"/>
      <c r="X136" s="4"/>
      <c r="Y136" s="5"/>
      <c r="Z136" s="5"/>
      <c r="AA136" s="5"/>
      <c r="AB136" s="3"/>
    </row>
    <row r="137" spans="1:28" s="1" customFormat="1" x14ac:dyDescent="0.25">
      <c r="A137" s="18" t="s">
        <v>19</v>
      </c>
      <c r="B137" s="19" t="s">
        <v>10</v>
      </c>
      <c r="C137" s="23">
        <v>0.01</v>
      </c>
      <c r="D137" s="23">
        <f>D136/D135</f>
        <v>8.4745762711864406E-3</v>
      </c>
      <c r="E137" s="23">
        <f>E136/E135</f>
        <v>8.5086107140426109E-2</v>
      </c>
      <c r="F137" s="23">
        <f>F136/F135</f>
        <v>0.30754014629069676</v>
      </c>
      <c r="G137" s="23">
        <f>G136/G135</f>
        <v>0.44338187158395526</v>
      </c>
      <c r="H137" s="23">
        <f>H136/H135</f>
        <v>0.4433818715839552</v>
      </c>
      <c r="I137" s="23">
        <f t="shared" ref="I137:R137" si="92">I136/I135</f>
        <v>0.4433818715839552</v>
      </c>
      <c r="J137" s="23">
        <f t="shared" si="92"/>
        <v>0.4433818715839552</v>
      </c>
      <c r="K137" s="23">
        <f t="shared" si="92"/>
        <v>0.4433818715839552</v>
      </c>
      <c r="L137" s="23">
        <f t="shared" si="92"/>
        <v>0.4433818715839552</v>
      </c>
      <c r="M137" s="24">
        <f t="shared" si="92"/>
        <v>0.4433818715839552</v>
      </c>
      <c r="N137" s="24">
        <f t="shared" si="92"/>
        <v>0.4433818715839552</v>
      </c>
      <c r="O137" s="24">
        <f t="shared" si="92"/>
        <v>0.44338187158395526</v>
      </c>
      <c r="P137" s="24">
        <f t="shared" si="92"/>
        <v>0.44338187158395526</v>
      </c>
      <c r="Q137" s="24">
        <f t="shared" si="92"/>
        <v>0.44338187158395526</v>
      </c>
      <c r="R137" s="23">
        <f t="shared" si="92"/>
        <v>0.44338187158395526</v>
      </c>
      <c r="T137" s="25"/>
      <c r="V137" s="3"/>
      <c r="W137" s="4"/>
      <c r="X137" s="4"/>
      <c r="Y137" s="5"/>
      <c r="Z137" s="5"/>
      <c r="AA137" s="5"/>
      <c r="AB137" s="3"/>
    </row>
    <row r="139" spans="1:28" s="1" customFormat="1" x14ac:dyDescent="0.25">
      <c r="A139" s="6" t="s">
        <v>2</v>
      </c>
      <c r="B139" s="7" t="s">
        <v>3</v>
      </c>
      <c r="C139" s="7">
        <v>2020</v>
      </c>
      <c r="D139" s="7">
        <v>2021</v>
      </c>
      <c r="E139" s="7">
        <v>2022</v>
      </c>
      <c r="F139" s="7">
        <v>2023</v>
      </c>
      <c r="G139" s="7">
        <v>2024</v>
      </c>
      <c r="H139" s="7">
        <v>2025</v>
      </c>
      <c r="I139" s="7">
        <v>2026</v>
      </c>
      <c r="J139" s="7">
        <v>2027</v>
      </c>
      <c r="K139" s="7">
        <v>2028</v>
      </c>
      <c r="L139" s="7">
        <v>2029</v>
      </c>
      <c r="M139" s="13">
        <v>2030</v>
      </c>
      <c r="N139" s="7">
        <v>2031</v>
      </c>
      <c r="O139" s="13">
        <v>2032</v>
      </c>
      <c r="P139" s="7">
        <v>2033</v>
      </c>
      <c r="Q139" s="13">
        <v>2034</v>
      </c>
      <c r="R139" s="7">
        <v>2035</v>
      </c>
      <c r="T139" s="2"/>
      <c r="V139" s="3"/>
      <c r="W139" s="4"/>
      <c r="X139" s="4"/>
      <c r="Y139" s="5"/>
      <c r="Z139" s="5"/>
      <c r="AA139" s="5"/>
      <c r="AB139" s="3"/>
    </row>
    <row r="140" spans="1:28" s="1" customFormat="1" x14ac:dyDescent="0.25">
      <c r="A140" s="41" t="s">
        <v>29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3"/>
      <c r="T140" s="2"/>
      <c r="V140" s="3"/>
      <c r="W140" s="4"/>
      <c r="X140" s="4"/>
      <c r="Y140" s="5"/>
      <c r="Z140" s="5"/>
      <c r="AA140" s="5"/>
      <c r="AB140" s="3"/>
    </row>
    <row r="141" spans="1:28" s="1" customFormat="1" x14ac:dyDescent="0.25">
      <c r="A141" s="6" t="s">
        <v>5</v>
      </c>
      <c r="B141" s="7" t="s">
        <v>6</v>
      </c>
      <c r="C141" s="14">
        <f>C142+C143</f>
        <v>1251</v>
      </c>
      <c r="D141" s="14">
        <f t="shared" ref="D141:R141" si="93">D142+D143</f>
        <v>1995.0930000000001</v>
      </c>
      <c r="E141" s="14">
        <f t="shared" si="93"/>
        <v>2891.5641320000004</v>
      </c>
      <c r="F141" s="14">
        <f t="shared" si="93"/>
        <v>2885.2698754720004</v>
      </c>
      <c r="G141" s="14">
        <f t="shared" si="93"/>
        <v>2888.2489558645029</v>
      </c>
      <c r="H141" s="14">
        <f t="shared" si="93"/>
        <v>2891.1471224615407</v>
      </c>
      <c r="I141" s="14">
        <f t="shared" si="93"/>
        <v>2893.9643666400079</v>
      </c>
      <c r="J141" s="14">
        <f t="shared" si="93"/>
        <v>2896.6703285304843</v>
      </c>
      <c r="K141" s="14">
        <f t="shared" si="93"/>
        <v>2899.204277257516</v>
      </c>
      <c r="L141" s="14">
        <f t="shared" si="93"/>
        <v>2901.6572654179345</v>
      </c>
      <c r="M141" s="15">
        <f t="shared" si="93"/>
        <v>2904.039406104831</v>
      </c>
      <c r="N141" s="15">
        <f t="shared" si="93"/>
        <v>2906.4316682710714</v>
      </c>
      <c r="O141" s="15">
        <f t="shared" si="93"/>
        <v>2908.7733216340839</v>
      </c>
      <c r="P141" s="15">
        <f t="shared" si="93"/>
        <v>2911.1554623875613</v>
      </c>
      <c r="Q141" s="15">
        <f t="shared" si="93"/>
        <v>2913.628692435741</v>
      </c>
      <c r="R141" s="14">
        <f t="shared" si="93"/>
        <v>2916.1930015750695</v>
      </c>
      <c r="T141" s="2"/>
      <c r="V141" s="3"/>
      <c r="W141" s="4"/>
      <c r="X141" s="4"/>
      <c r="Y141" s="5"/>
      <c r="Z141" s="5"/>
      <c r="AA141" s="5"/>
      <c r="AB141" s="3"/>
    </row>
    <row r="142" spans="1:28" s="1" customFormat="1" x14ac:dyDescent="0.25">
      <c r="A142" s="6" t="s">
        <v>7</v>
      </c>
      <c r="B142" s="7" t="s">
        <v>6</v>
      </c>
      <c r="C142" s="7">
        <v>0</v>
      </c>
      <c r="D142" s="7">
        <v>624</v>
      </c>
      <c r="E142" s="7">
        <f t="shared" ref="E142:R142" si="94">D142</f>
        <v>624</v>
      </c>
      <c r="F142" s="7">
        <f t="shared" si="94"/>
        <v>624</v>
      </c>
      <c r="G142" s="7">
        <f t="shared" si="94"/>
        <v>624</v>
      </c>
      <c r="H142" s="7">
        <f t="shared" si="94"/>
        <v>624</v>
      </c>
      <c r="I142" s="7">
        <f t="shared" si="94"/>
        <v>624</v>
      </c>
      <c r="J142" s="7">
        <f t="shared" si="94"/>
        <v>624</v>
      </c>
      <c r="K142" s="7">
        <f t="shared" si="94"/>
        <v>624</v>
      </c>
      <c r="L142" s="7">
        <f t="shared" si="94"/>
        <v>624</v>
      </c>
      <c r="M142" s="13">
        <f t="shared" si="94"/>
        <v>624</v>
      </c>
      <c r="N142" s="13">
        <f t="shared" si="94"/>
        <v>624</v>
      </c>
      <c r="O142" s="13">
        <f t="shared" si="94"/>
        <v>624</v>
      </c>
      <c r="P142" s="13">
        <f t="shared" si="94"/>
        <v>624</v>
      </c>
      <c r="Q142" s="13">
        <f t="shared" si="94"/>
        <v>624</v>
      </c>
      <c r="R142" s="7">
        <f t="shared" si="94"/>
        <v>624</v>
      </c>
      <c r="T142" s="2"/>
      <c r="V142" s="3"/>
      <c r="W142" s="4"/>
      <c r="X142" s="4"/>
      <c r="Y142" s="5"/>
      <c r="Z142" s="5"/>
      <c r="AA142" s="5"/>
      <c r="AB142" s="3"/>
    </row>
    <row r="143" spans="1:28" s="1" customFormat="1" x14ac:dyDescent="0.25">
      <c r="A143" s="6" t="s">
        <v>8</v>
      </c>
      <c r="B143" s="7" t="s">
        <v>6</v>
      </c>
      <c r="C143" s="14">
        <f t="shared" ref="C143:R143" si="95">C146/(1-C145)</f>
        <v>1251</v>
      </c>
      <c r="D143" s="14">
        <f t="shared" si="95"/>
        <v>1371.0930000000001</v>
      </c>
      <c r="E143" s="14">
        <f t="shared" si="95"/>
        <v>2267.5641320000004</v>
      </c>
      <c r="F143" s="14">
        <f t="shared" si="95"/>
        <v>2261.2698754720004</v>
      </c>
      <c r="G143" s="14">
        <f t="shared" si="95"/>
        <v>2264.2489558645029</v>
      </c>
      <c r="H143" s="14">
        <f t="shared" si="95"/>
        <v>2267.1471224615407</v>
      </c>
      <c r="I143" s="14">
        <f t="shared" si="95"/>
        <v>2269.9643666400079</v>
      </c>
      <c r="J143" s="14">
        <f t="shared" si="95"/>
        <v>2272.6703285304843</v>
      </c>
      <c r="K143" s="14">
        <f t="shared" si="95"/>
        <v>2275.204277257516</v>
      </c>
      <c r="L143" s="14">
        <f t="shared" si="95"/>
        <v>2277.6572654179345</v>
      </c>
      <c r="M143" s="15">
        <f t="shared" si="95"/>
        <v>2280.039406104831</v>
      </c>
      <c r="N143" s="15">
        <f t="shared" si="95"/>
        <v>2282.4316682710714</v>
      </c>
      <c r="O143" s="15">
        <f t="shared" si="95"/>
        <v>2284.7733216340839</v>
      </c>
      <c r="P143" s="15">
        <f t="shared" si="95"/>
        <v>2287.1554623875613</v>
      </c>
      <c r="Q143" s="15">
        <f t="shared" si="95"/>
        <v>2289.628692435741</v>
      </c>
      <c r="R143" s="14">
        <f t="shared" si="95"/>
        <v>2292.1930015750695</v>
      </c>
      <c r="T143" s="22"/>
      <c r="V143" s="3"/>
      <c r="W143" s="4"/>
      <c r="X143" s="4"/>
      <c r="Y143" s="5"/>
      <c r="Z143" s="5"/>
      <c r="AA143" s="5"/>
      <c r="AB143" s="3"/>
    </row>
    <row r="144" spans="1:28" s="1" customFormat="1" x14ac:dyDescent="0.25">
      <c r="A144" s="6" t="s">
        <v>9</v>
      </c>
      <c r="B144" s="7" t="s">
        <v>6</v>
      </c>
      <c r="C144" s="14">
        <f t="shared" ref="C144:R144" si="96">C143-C146</f>
        <v>0</v>
      </c>
      <c r="D144" s="14">
        <f t="shared" si="96"/>
        <v>0</v>
      </c>
      <c r="E144" s="14">
        <f t="shared" si="96"/>
        <v>0</v>
      </c>
      <c r="F144" s="14">
        <f t="shared" si="96"/>
        <v>0</v>
      </c>
      <c r="G144" s="14">
        <f t="shared" si="96"/>
        <v>0</v>
      </c>
      <c r="H144" s="14">
        <f t="shared" si="96"/>
        <v>0</v>
      </c>
      <c r="I144" s="14">
        <f t="shared" si="96"/>
        <v>0</v>
      </c>
      <c r="J144" s="14">
        <f t="shared" si="96"/>
        <v>0</v>
      </c>
      <c r="K144" s="14">
        <f t="shared" si="96"/>
        <v>0</v>
      </c>
      <c r="L144" s="14">
        <f t="shared" si="96"/>
        <v>0</v>
      </c>
      <c r="M144" s="15">
        <f t="shared" si="96"/>
        <v>0</v>
      </c>
      <c r="N144" s="15">
        <f t="shared" si="96"/>
        <v>0</v>
      </c>
      <c r="O144" s="15">
        <f t="shared" si="96"/>
        <v>0</v>
      </c>
      <c r="P144" s="15">
        <f t="shared" si="96"/>
        <v>0</v>
      </c>
      <c r="Q144" s="15">
        <f t="shared" si="96"/>
        <v>0</v>
      </c>
      <c r="R144" s="14">
        <f t="shared" si="96"/>
        <v>0</v>
      </c>
      <c r="T144" s="2"/>
      <c r="V144" s="3"/>
      <c r="W144" s="4"/>
      <c r="X144" s="4"/>
      <c r="Y144" s="5"/>
      <c r="Z144" s="5"/>
      <c r="AA144" s="5"/>
      <c r="AB144" s="3"/>
    </row>
    <row r="145" spans="1:28" s="1" customFormat="1" x14ac:dyDescent="0.25">
      <c r="A145" s="6" t="s">
        <v>9</v>
      </c>
      <c r="B145" s="7" t="s">
        <v>10</v>
      </c>
      <c r="C145" s="16">
        <v>0</v>
      </c>
      <c r="D145" s="16">
        <v>0</v>
      </c>
      <c r="E145" s="16">
        <f>D145</f>
        <v>0</v>
      </c>
      <c r="F145" s="16">
        <f t="shared" ref="F145:R145" si="97">E145</f>
        <v>0</v>
      </c>
      <c r="G145" s="16">
        <f t="shared" si="97"/>
        <v>0</v>
      </c>
      <c r="H145" s="16">
        <f t="shared" si="97"/>
        <v>0</v>
      </c>
      <c r="I145" s="16">
        <f t="shared" si="97"/>
        <v>0</v>
      </c>
      <c r="J145" s="16">
        <f t="shared" si="97"/>
        <v>0</v>
      </c>
      <c r="K145" s="16">
        <f t="shared" si="97"/>
        <v>0</v>
      </c>
      <c r="L145" s="16">
        <f t="shared" si="97"/>
        <v>0</v>
      </c>
      <c r="M145" s="17">
        <f t="shared" si="97"/>
        <v>0</v>
      </c>
      <c r="N145" s="17">
        <f t="shared" si="97"/>
        <v>0</v>
      </c>
      <c r="O145" s="17">
        <f t="shared" si="97"/>
        <v>0</v>
      </c>
      <c r="P145" s="17">
        <f t="shared" si="97"/>
        <v>0</v>
      </c>
      <c r="Q145" s="17">
        <f t="shared" si="97"/>
        <v>0</v>
      </c>
      <c r="R145" s="16">
        <f t="shared" si="97"/>
        <v>0</v>
      </c>
      <c r="T145" s="2"/>
      <c r="V145" s="3"/>
      <c r="W145" s="4"/>
      <c r="X145" s="4"/>
      <c r="Y145" s="5"/>
      <c r="Z145" s="5"/>
      <c r="AA145" s="5"/>
      <c r="AB145" s="3"/>
    </row>
    <row r="146" spans="1:28" s="1" customFormat="1" x14ac:dyDescent="0.25">
      <c r="A146" s="6" t="s">
        <v>11</v>
      </c>
      <c r="B146" s="7" t="s">
        <v>6</v>
      </c>
      <c r="C146" s="14">
        <f>C147+C148</f>
        <v>1251</v>
      </c>
      <c r="D146" s="14">
        <f t="shared" ref="D146:R146" si="98">D147+D148</f>
        <v>1371.0930000000001</v>
      </c>
      <c r="E146" s="14">
        <f t="shared" si="98"/>
        <v>2267.5641320000004</v>
      </c>
      <c r="F146" s="14">
        <f t="shared" si="98"/>
        <v>2261.2698754720004</v>
      </c>
      <c r="G146" s="14">
        <f t="shared" si="98"/>
        <v>2264.2489558645029</v>
      </c>
      <c r="H146" s="14">
        <f t="shared" si="98"/>
        <v>2267.1471224615407</v>
      </c>
      <c r="I146" s="14">
        <f t="shared" si="98"/>
        <v>2269.9643666400079</v>
      </c>
      <c r="J146" s="14">
        <f t="shared" si="98"/>
        <v>2272.6703285304843</v>
      </c>
      <c r="K146" s="14">
        <f t="shared" si="98"/>
        <v>2275.204277257516</v>
      </c>
      <c r="L146" s="14">
        <f t="shared" si="98"/>
        <v>2277.6572654179345</v>
      </c>
      <c r="M146" s="15">
        <f t="shared" si="98"/>
        <v>2280.039406104831</v>
      </c>
      <c r="N146" s="15">
        <f t="shared" si="98"/>
        <v>2282.4316682710714</v>
      </c>
      <c r="O146" s="15">
        <f t="shared" si="98"/>
        <v>2284.7733216340839</v>
      </c>
      <c r="P146" s="15">
        <f t="shared" si="98"/>
        <v>2287.1554623875613</v>
      </c>
      <c r="Q146" s="15">
        <f t="shared" si="98"/>
        <v>2289.628692435741</v>
      </c>
      <c r="R146" s="14">
        <f t="shared" si="98"/>
        <v>2292.1930015750695</v>
      </c>
      <c r="T146" s="2"/>
      <c r="V146" s="3"/>
      <c r="W146" s="4"/>
      <c r="X146" s="4"/>
      <c r="Y146" s="5"/>
      <c r="Z146" s="5"/>
      <c r="AA146" s="5"/>
      <c r="AB146" s="3"/>
    </row>
    <row r="147" spans="1:28" s="1" customFormat="1" x14ac:dyDescent="0.25">
      <c r="A147" s="6" t="s">
        <v>12</v>
      </c>
      <c r="B147" s="7" t="s">
        <v>6</v>
      </c>
      <c r="C147" s="14">
        <f>'[15]Müügikogused Konkurentsiamet'!E45*1000-C148</f>
        <v>626</v>
      </c>
      <c r="D147" s="14">
        <f>'[15]Müügikogused Konkurentsiamet'!J45*1000-D148</f>
        <v>677.09300000000007</v>
      </c>
      <c r="E147" s="14">
        <f>(E149*E151*365)/1000</f>
        <v>1573.5641320000002</v>
      </c>
      <c r="F147" s="14">
        <f t="shared" ref="F147:R147" si="99">(F149*F151*365)/1000</f>
        <v>1567.2698754720002</v>
      </c>
      <c r="G147" s="14">
        <f t="shared" si="99"/>
        <v>1570.2489558645027</v>
      </c>
      <c r="H147" s="14">
        <f t="shared" si="99"/>
        <v>1573.1471224615407</v>
      </c>
      <c r="I147" s="14">
        <f t="shared" si="99"/>
        <v>1575.9643666400077</v>
      </c>
      <c r="J147" s="14">
        <f t="shared" si="99"/>
        <v>1578.6703285304843</v>
      </c>
      <c r="K147" s="14">
        <f t="shared" si="99"/>
        <v>1581.204277257516</v>
      </c>
      <c r="L147" s="14">
        <f t="shared" si="99"/>
        <v>1583.6572654179345</v>
      </c>
      <c r="M147" s="15">
        <f t="shared" si="99"/>
        <v>1586.0394061048312</v>
      </c>
      <c r="N147" s="15">
        <f t="shared" si="99"/>
        <v>1588.4316682710712</v>
      </c>
      <c r="O147" s="15">
        <f t="shared" si="99"/>
        <v>1590.7733216340837</v>
      </c>
      <c r="P147" s="15">
        <f t="shared" si="99"/>
        <v>1593.1554623875613</v>
      </c>
      <c r="Q147" s="15">
        <f t="shared" si="99"/>
        <v>1595.628692435741</v>
      </c>
      <c r="R147" s="14">
        <f t="shared" si="99"/>
        <v>1598.1930015750695</v>
      </c>
      <c r="T147" s="2"/>
      <c r="V147" s="3"/>
      <c r="W147" s="4"/>
      <c r="X147" s="4"/>
      <c r="Y147" s="5"/>
      <c r="Z147" s="5"/>
      <c r="AA147" s="5"/>
      <c r="AB147" s="3"/>
    </row>
    <row r="148" spans="1:28" s="1" customFormat="1" x14ac:dyDescent="0.25">
      <c r="A148" s="6" t="s">
        <v>13</v>
      </c>
      <c r="B148" s="7" t="s">
        <v>6</v>
      </c>
      <c r="C148" s="7">
        <v>625</v>
      </c>
      <c r="D148" s="7">
        <v>694</v>
      </c>
      <c r="E148" s="7">
        <f>D148</f>
        <v>694</v>
      </c>
      <c r="F148" s="7">
        <f t="shared" ref="F148:R149" si="100">E148</f>
        <v>694</v>
      </c>
      <c r="G148" s="7">
        <f t="shared" si="100"/>
        <v>694</v>
      </c>
      <c r="H148" s="7">
        <f t="shared" si="100"/>
        <v>694</v>
      </c>
      <c r="I148" s="7">
        <f t="shared" si="100"/>
        <v>694</v>
      </c>
      <c r="J148" s="7">
        <f t="shared" si="100"/>
        <v>694</v>
      </c>
      <c r="K148" s="7">
        <f t="shared" si="100"/>
        <v>694</v>
      </c>
      <c r="L148" s="7">
        <f t="shared" si="100"/>
        <v>694</v>
      </c>
      <c r="M148" s="13">
        <f t="shared" si="100"/>
        <v>694</v>
      </c>
      <c r="N148" s="13">
        <f t="shared" si="100"/>
        <v>694</v>
      </c>
      <c r="O148" s="13">
        <f t="shared" si="100"/>
        <v>694</v>
      </c>
      <c r="P148" s="13">
        <f t="shared" si="100"/>
        <v>694</v>
      </c>
      <c r="Q148" s="13">
        <f t="shared" si="100"/>
        <v>694</v>
      </c>
      <c r="R148" s="7">
        <f t="shared" si="100"/>
        <v>694</v>
      </c>
      <c r="T148" s="25"/>
      <c r="V148" s="3"/>
      <c r="W148" s="4"/>
      <c r="X148" s="4"/>
      <c r="Y148" s="5"/>
      <c r="Z148" s="5"/>
      <c r="AA148" s="5"/>
      <c r="AB148" s="3"/>
    </row>
    <row r="149" spans="1:28" s="1" customFormat="1" x14ac:dyDescent="0.25">
      <c r="A149" s="18" t="s">
        <v>14</v>
      </c>
      <c r="B149" s="19" t="s">
        <v>15</v>
      </c>
      <c r="C149" s="20">
        <f>((C147/C151)/365)*1000</f>
        <v>75.222302331170383</v>
      </c>
      <c r="D149" s="20">
        <f>((D147/D151)/365)*1000</f>
        <v>75.408508742621692</v>
      </c>
      <c r="E149" s="20">
        <f>D149</f>
        <v>75.408508742621692</v>
      </c>
      <c r="F149" s="20">
        <f>E149</f>
        <v>75.408508742621692</v>
      </c>
      <c r="G149" s="20">
        <f t="shared" si="100"/>
        <v>75.408508742621692</v>
      </c>
      <c r="H149" s="20">
        <f t="shared" si="100"/>
        <v>75.408508742621692</v>
      </c>
      <c r="I149" s="20">
        <f t="shared" si="100"/>
        <v>75.408508742621692</v>
      </c>
      <c r="J149" s="20">
        <f t="shared" si="100"/>
        <v>75.408508742621692</v>
      </c>
      <c r="K149" s="20">
        <f t="shared" si="100"/>
        <v>75.408508742621692</v>
      </c>
      <c r="L149" s="20">
        <f t="shared" si="100"/>
        <v>75.408508742621692</v>
      </c>
      <c r="M149" s="21">
        <f t="shared" si="100"/>
        <v>75.408508742621692</v>
      </c>
      <c r="N149" s="21">
        <f t="shared" si="100"/>
        <v>75.408508742621692</v>
      </c>
      <c r="O149" s="21">
        <f t="shared" si="100"/>
        <v>75.408508742621692</v>
      </c>
      <c r="P149" s="21">
        <f t="shared" si="100"/>
        <v>75.408508742621692</v>
      </c>
      <c r="Q149" s="21">
        <f t="shared" si="100"/>
        <v>75.408508742621692</v>
      </c>
      <c r="R149" s="20">
        <f t="shared" si="100"/>
        <v>75.408508742621692</v>
      </c>
      <c r="T149" s="2"/>
      <c r="V149" s="3"/>
      <c r="W149" s="4"/>
      <c r="X149" s="4"/>
      <c r="Y149" s="5"/>
      <c r="Z149" s="5"/>
      <c r="AA149" s="5"/>
      <c r="AB149" s="3"/>
    </row>
    <row r="150" spans="1:28" s="1" customFormat="1" x14ac:dyDescent="0.25">
      <c r="A150" s="6" t="s">
        <v>16</v>
      </c>
      <c r="B150" s="7" t="s">
        <v>17</v>
      </c>
      <c r="C150" s="14">
        <f>'[15]Elanike arv'!D2996</f>
        <v>76</v>
      </c>
      <c r="D150" s="14">
        <v>82</v>
      </c>
      <c r="E150" s="14">
        <f t="shared" ref="E150:R151" si="101">D150+(D150*E$2)</f>
        <v>81.671999999999997</v>
      </c>
      <c r="F150" s="14">
        <f t="shared" si="101"/>
        <v>81.345311999999993</v>
      </c>
      <c r="G150" s="14">
        <f t="shared" si="101"/>
        <v>81.499933885990259</v>
      </c>
      <c r="H150" s="14">
        <f t="shared" si="101"/>
        <v>81.650356139204973</v>
      </c>
      <c r="I150" s="14">
        <f t="shared" si="101"/>
        <v>81.796578312082858</v>
      </c>
      <c r="J150" s="14">
        <f t="shared" si="101"/>
        <v>81.93702464981051</v>
      </c>
      <c r="K150" s="14">
        <f t="shared" si="101"/>
        <v>82.068543064742272</v>
      </c>
      <c r="L150" s="14">
        <f t="shared" si="101"/>
        <v>82.195859419356339</v>
      </c>
      <c r="M150" s="14">
        <f t="shared" si="101"/>
        <v>82.319498609030148</v>
      </c>
      <c r="N150" s="14">
        <f t="shared" si="101"/>
        <v>82.443663129349275</v>
      </c>
      <c r="O150" s="14">
        <f t="shared" si="101"/>
        <v>82.565200923440258</v>
      </c>
      <c r="P150" s="14">
        <f t="shared" si="101"/>
        <v>82.688840116569779</v>
      </c>
      <c r="Q150" s="14">
        <f t="shared" si="101"/>
        <v>82.81720707689071</v>
      </c>
      <c r="R150" s="14">
        <f t="shared" si="101"/>
        <v>82.950301274812645</v>
      </c>
      <c r="T150" s="2"/>
      <c r="V150" s="3"/>
      <c r="W150" s="4"/>
      <c r="X150" s="4"/>
      <c r="Y150" s="5"/>
      <c r="Z150" s="5"/>
      <c r="AA150" s="5"/>
      <c r="AB150" s="3"/>
    </row>
    <row r="151" spans="1:28" s="1" customFormat="1" x14ac:dyDescent="0.25">
      <c r="A151" s="6" t="s">
        <v>18</v>
      </c>
      <c r="B151" s="7" t="s">
        <v>17</v>
      </c>
      <c r="C151" s="14">
        <f>C150*C152</f>
        <v>22.8</v>
      </c>
      <c r="D151" s="14">
        <f>D150*D152</f>
        <v>24.599999999999998</v>
      </c>
      <c r="E151" s="14">
        <f>E150*E152</f>
        <v>57.170399999999994</v>
      </c>
      <c r="F151" s="14">
        <f t="shared" si="101"/>
        <v>56.941718399999992</v>
      </c>
      <c r="G151" s="14">
        <f t="shared" si="101"/>
        <v>57.049953720193173</v>
      </c>
      <c r="H151" s="14">
        <f t="shared" si="101"/>
        <v>57.155249297443476</v>
      </c>
      <c r="I151" s="14">
        <f t="shared" si="101"/>
        <v>57.257604818457999</v>
      </c>
      <c r="J151" s="14">
        <f t="shared" si="101"/>
        <v>57.355917254867357</v>
      </c>
      <c r="K151" s="14">
        <f t="shared" si="101"/>
        <v>57.447980145319598</v>
      </c>
      <c r="L151" s="14">
        <f t="shared" si="101"/>
        <v>57.537101593549451</v>
      </c>
      <c r="M151" s="14">
        <f t="shared" si="101"/>
        <v>57.623649026321111</v>
      </c>
      <c r="N151" s="14">
        <f t="shared" si="101"/>
        <v>57.710564190544495</v>
      </c>
      <c r="O151" s="14">
        <f t="shared" si="101"/>
        <v>57.795640646408181</v>
      </c>
      <c r="P151" s="14">
        <f t="shared" si="101"/>
        <v>57.882188081598841</v>
      </c>
      <c r="Q151" s="14">
        <f t="shared" si="101"/>
        <v>57.972044953823499</v>
      </c>
      <c r="R151" s="14">
        <f t="shared" si="101"/>
        <v>58.065210892368846</v>
      </c>
      <c r="T151" s="2"/>
      <c r="V151" s="3"/>
      <c r="W151" s="4"/>
      <c r="X151" s="4"/>
      <c r="Y151" s="5"/>
      <c r="Z151" s="5"/>
      <c r="AA151" s="5"/>
      <c r="AB151" s="3"/>
    </row>
    <row r="152" spans="1:28" s="1" customFormat="1" x14ac:dyDescent="0.25">
      <c r="A152" s="18" t="s">
        <v>19</v>
      </c>
      <c r="B152" s="19" t="s">
        <v>10</v>
      </c>
      <c r="C152" s="23">
        <v>0.3</v>
      </c>
      <c r="D152" s="23">
        <v>0.3</v>
      </c>
      <c r="E152" s="23">
        <v>0.7</v>
      </c>
      <c r="F152" s="23">
        <f>F151/F150</f>
        <v>0.7</v>
      </c>
      <c r="G152" s="23">
        <f>G151/G150</f>
        <v>0.69999999999999984</v>
      </c>
      <c r="H152" s="23">
        <f t="shared" ref="H152:R152" si="102">H151/H150</f>
        <v>0.7</v>
      </c>
      <c r="I152" s="23">
        <f t="shared" si="102"/>
        <v>0.7</v>
      </c>
      <c r="J152" s="23">
        <f t="shared" si="102"/>
        <v>0.7</v>
      </c>
      <c r="K152" s="23">
        <f t="shared" si="102"/>
        <v>0.70000000000000007</v>
      </c>
      <c r="L152" s="23">
        <f t="shared" si="102"/>
        <v>0.70000000000000018</v>
      </c>
      <c r="M152" s="24">
        <f t="shared" si="102"/>
        <v>0.70000000000000007</v>
      </c>
      <c r="N152" s="24">
        <f t="shared" si="102"/>
        <v>0.70000000000000007</v>
      </c>
      <c r="O152" s="24">
        <f t="shared" si="102"/>
        <v>0.7</v>
      </c>
      <c r="P152" s="24">
        <f t="shared" si="102"/>
        <v>0.7</v>
      </c>
      <c r="Q152" s="24">
        <f t="shared" si="102"/>
        <v>0.70000000000000007</v>
      </c>
      <c r="R152" s="23">
        <f t="shared" si="102"/>
        <v>0.7</v>
      </c>
      <c r="T152" s="25"/>
      <c r="V152" s="3"/>
      <c r="W152" s="4"/>
      <c r="X152" s="4"/>
      <c r="Y152" s="5"/>
      <c r="Z152" s="5"/>
      <c r="AA152" s="5"/>
      <c r="AB152" s="3"/>
    </row>
    <row r="154" spans="1:28" s="1" customFormat="1" x14ac:dyDescent="0.25">
      <c r="A154" s="6" t="s">
        <v>2</v>
      </c>
      <c r="B154" s="7" t="s">
        <v>3</v>
      </c>
      <c r="C154" s="7">
        <v>2020</v>
      </c>
      <c r="D154" s="7">
        <v>2021</v>
      </c>
      <c r="E154" s="7">
        <v>2022</v>
      </c>
      <c r="F154" s="7">
        <v>2023</v>
      </c>
      <c r="G154" s="7">
        <v>2024</v>
      </c>
      <c r="H154" s="7">
        <v>2025</v>
      </c>
      <c r="I154" s="7">
        <v>2026</v>
      </c>
      <c r="J154" s="7">
        <v>2027</v>
      </c>
      <c r="K154" s="7">
        <v>2028</v>
      </c>
      <c r="L154" s="7">
        <v>2029</v>
      </c>
      <c r="M154" s="13">
        <v>2030</v>
      </c>
      <c r="N154" s="7">
        <v>2031</v>
      </c>
      <c r="O154" s="13">
        <v>2032</v>
      </c>
      <c r="P154" s="7">
        <v>2033</v>
      </c>
      <c r="Q154" s="13">
        <v>2034</v>
      </c>
      <c r="R154" s="7">
        <v>2035</v>
      </c>
      <c r="T154" s="2"/>
      <c r="V154" s="3"/>
      <c r="W154" s="4"/>
      <c r="X154" s="4"/>
      <c r="Y154" s="5"/>
      <c r="Z154" s="5"/>
      <c r="AA154" s="5"/>
      <c r="AB154" s="3"/>
    </row>
    <row r="155" spans="1:28" s="1" customFormat="1" x14ac:dyDescent="0.25">
      <c r="A155" s="41" t="s">
        <v>30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3"/>
      <c r="T155" s="2"/>
      <c r="V155" s="3"/>
      <c r="W155" s="4"/>
      <c r="X155" s="4"/>
      <c r="Y155" s="5"/>
      <c r="Z155" s="5"/>
      <c r="AA155" s="5"/>
      <c r="AB155" s="3"/>
    </row>
    <row r="156" spans="1:28" s="1" customFormat="1" x14ac:dyDescent="0.25">
      <c r="A156" s="6" t="s">
        <v>5</v>
      </c>
      <c r="B156" s="7" t="s">
        <v>6</v>
      </c>
      <c r="C156" s="14">
        <f>C157+C158</f>
        <v>1035</v>
      </c>
      <c r="D156" s="14">
        <f t="shared" ref="D156:R156" si="103">D157+D158</f>
        <v>1305.5915783049813</v>
      </c>
      <c r="E156" s="14">
        <f t="shared" si="103"/>
        <v>1137.2188472275641</v>
      </c>
      <c r="F156" s="14">
        <f t="shared" si="103"/>
        <v>1132.669971838654</v>
      </c>
      <c r="G156" s="14">
        <f t="shared" si="103"/>
        <v>1134.822960903964</v>
      </c>
      <c r="H156" s="14">
        <f t="shared" si="103"/>
        <v>1136.917473361088</v>
      </c>
      <c r="I156" s="14">
        <f t="shared" si="103"/>
        <v>1138.9535029780841</v>
      </c>
      <c r="J156" s="14">
        <f t="shared" si="103"/>
        <v>1140.9091085992022</v>
      </c>
      <c r="K156" s="14">
        <f t="shared" si="103"/>
        <v>1142.7403998644816</v>
      </c>
      <c r="L156" s="14">
        <f t="shared" si="103"/>
        <v>1144.5131807199455</v>
      </c>
      <c r="M156" s="15">
        <f t="shared" si="103"/>
        <v>1146.2347599239931</v>
      </c>
      <c r="N156" s="15">
        <f t="shared" si="103"/>
        <v>1147.9636539472065</v>
      </c>
      <c r="O156" s="15">
        <f t="shared" si="103"/>
        <v>1149.6559728581026</v>
      </c>
      <c r="P156" s="15">
        <f t="shared" si="103"/>
        <v>1151.3775521102687</v>
      </c>
      <c r="Q156" s="15">
        <f t="shared" si="103"/>
        <v>1153.1649618301026</v>
      </c>
      <c r="R156" s="14">
        <f t="shared" si="103"/>
        <v>1155.0181946434711</v>
      </c>
      <c r="T156" s="2"/>
      <c r="V156" s="3"/>
      <c r="W156" s="4"/>
      <c r="X156" s="4"/>
      <c r="Y156" s="5"/>
      <c r="Z156" s="5"/>
      <c r="AA156" s="5"/>
      <c r="AB156" s="3"/>
    </row>
    <row r="157" spans="1:28" s="1" customFormat="1" x14ac:dyDescent="0.25">
      <c r="A157" s="6" t="s">
        <v>7</v>
      </c>
      <c r="B157" s="7" t="s">
        <v>6</v>
      </c>
      <c r="C157" s="7">
        <v>0</v>
      </c>
      <c r="D157" s="7">
        <v>0</v>
      </c>
      <c r="E157" s="7">
        <f t="shared" ref="E157:R157" si="104">D157</f>
        <v>0</v>
      </c>
      <c r="F157" s="7">
        <f t="shared" si="104"/>
        <v>0</v>
      </c>
      <c r="G157" s="7">
        <f t="shared" si="104"/>
        <v>0</v>
      </c>
      <c r="H157" s="7">
        <f t="shared" si="104"/>
        <v>0</v>
      </c>
      <c r="I157" s="7">
        <f t="shared" si="104"/>
        <v>0</v>
      </c>
      <c r="J157" s="7">
        <f t="shared" si="104"/>
        <v>0</v>
      </c>
      <c r="K157" s="7">
        <f t="shared" si="104"/>
        <v>0</v>
      </c>
      <c r="L157" s="7">
        <f t="shared" si="104"/>
        <v>0</v>
      </c>
      <c r="M157" s="13">
        <f t="shared" si="104"/>
        <v>0</v>
      </c>
      <c r="N157" s="13">
        <f t="shared" si="104"/>
        <v>0</v>
      </c>
      <c r="O157" s="13">
        <f t="shared" si="104"/>
        <v>0</v>
      </c>
      <c r="P157" s="13">
        <f t="shared" si="104"/>
        <v>0</v>
      </c>
      <c r="Q157" s="13">
        <f t="shared" si="104"/>
        <v>0</v>
      </c>
      <c r="R157" s="7">
        <f t="shared" si="104"/>
        <v>0</v>
      </c>
      <c r="T157" s="25"/>
      <c r="V157" s="3"/>
      <c r="W157" s="4"/>
      <c r="X157" s="4"/>
      <c r="Y157" s="5"/>
      <c r="Z157" s="5"/>
      <c r="AA157" s="5"/>
      <c r="AB157" s="3"/>
    </row>
    <row r="158" spans="1:28" s="1" customFormat="1" x14ac:dyDescent="0.25">
      <c r="A158" s="6" t="s">
        <v>8</v>
      </c>
      <c r="B158" s="7" t="s">
        <v>6</v>
      </c>
      <c r="C158" s="14">
        <f t="shared" ref="C158:R158" si="105">C161/(1-C160)</f>
        <v>1035</v>
      </c>
      <c r="D158" s="14">
        <f t="shared" si="105"/>
        <v>1305.5915783049813</v>
      </c>
      <c r="E158" s="14">
        <f t="shared" si="105"/>
        <v>1137.2188472275641</v>
      </c>
      <c r="F158" s="14">
        <f t="shared" si="105"/>
        <v>1132.669971838654</v>
      </c>
      <c r="G158" s="14">
        <f t="shared" si="105"/>
        <v>1134.822960903964</v>
      </c>
      <c r="H158" s="14">
        <f t="shared" si="105"/>
        <v>1136.917473361088</v>
      </c>
      <c r="I158" s="14">
        <f t="shared" si="105"/>
        <v>1138.9535029780841</v>
      </c>
      <c r="J158" s="14">
        <f t="shared" si="105"/>
        <v>1140.9091085992022</v>
      </c>
      <c r="K158" s="14">
        <f t="shared" si="105"/>
        <v>1142.7403998644816</v>
      </c>
      <c r="L158" s="14">
        <f t="shared" si="105"/>
        <v>1144.5131807199455</v>
      </c>
      <c r="M158" s="15">
        <f t="shared" si="105"/>
        <v>1146.2347599239931</v>
      </c>
      <c r="N158" s="15">
        <f t="shared" si="105"/>
        <v>1147.9636539472065</v>
      </c>
      <c r="O158" s="15">
        <f t="shared" si="105"/>
        <v>1149.6559728581026</v>
      </c>
      <c r="P158" s="15">
        <f t="shared" si="105"/>
        <v>1151.3775521102687</v>
      </c>
      <c r="Q158" s="15">
        <f t="shared" si="105"/>
        <v>1153.1649618301026</v>
      </c>
      <c r="R158" s="14">
        <f t="shared" si="105"/>
        <v>1155.0181946434711</v>
      </c>
      <c r="T158" s="2"/>
      <c r="V158" s="3"/>
      <c r="W158" s="4"/>
      <c r="X158" s="4"/>
      <c r="Y158" s="5"/>
      <c r="Z158" s="5"/>
      <c r="AA158" s="5"/>
      <c r="AB158" s="3"/>
    </row>
    <row r="159" spans="1:28" s="1" customFormat="1" x14ac:dyDescent="0.25">
      <c r="A159" s="6" t="s">
        <v>9</v>
      </c>
      <c r="B159" s="7" t="s">
        <v>6</v>
      </c>
      <c r="C159" s="14">
        <f t="shared" ref="C159:R159" si="106">C158-C161</f>
        <v>0</v>
      </c>
      <c r="D159" s="14">
        <f t="shared" si="106"/>
        <v>262.59157830498134</v>
      </c>
      <c r="E159" s="14">
        <f t="shared" si="106"/>
        <v>98.390847227564109</v>
      </c>
      <c r="F159" s="14">
        <f t="shared" si="106"/>
        <v>97.997283838653857</v>
      </c>
      <c r="G159" s="14">
        <f t="shared" si="106"/>
        <v>98.183557939478078</v>
      </c>
      <c r="H159" s="14">
        <f t="shared" si="106"/>
        <v>98.364772712419608</v>
      </c>
      <c r="I159" s="14">
        <f t="shared" si="106"/>
        <v>98.540927618298156</v>
      </c>
      <c r="J159" s="14">
        <f t="shared" si="106"/>
        <v>98.710124333929343</v>
      </c>
      <c r="K159" s="14">
        <f t="shared" si="106"/>
        <v>98.868565516600938</v>
      </c>
      <c r="L159" s="14">
        <f t="shared" si="106"/>
        <v>99.021944446912585</v>
      </c>
      <c r="M159" s="15">
        <f t="shared" si="106"/>
        <v>99.170893470109377</v>
      </c>
      <c r="N159" s="15">
        <f t="shared" si="106"/>
        <v>99.320475362922025</v>
      </c>
      <c r="O159" s="15">
        <f t="shared" si="106"/>
        <v>99.466892819709983</v>
      </c>
      <c r="P159" s="15">
        <f t="shared" si="106"/>
        <v>99.615841847069987</v>
      </c>
      <c r="Q159" s="15">
        <f t="shared" si="106"/>
        <v>99.770486449651116</v>
      </c>
      <c r="R159" s="14">
        <f t="shared" si="106"/>
        <v>99.930825989451932</v>
      </c>
      <c r="T159" s="2"/>
      <c r="V159" s="3"/>
      <c r="W159" s="4"/>
      <c r="X159" s="4"/>
      <c r="Y159" s="5"/>
      <c r="Z159" s="5"/>
      <c r="AA159" s="5"/>
      <c r="AB159" s="3"/>
    </row>
    <row r="160" spans="1:28" s="1" customFormat="1" x14ac:dyDescent="0.25">
      <c r="A160" s="6" t="s">
        <v>9</v>
      </c>
      <c r="B160" s="7" t="s">
        <v>10</v>
      </c>
      <c r="C160" s="16">
        <v>0</v>
      </c>
      <c r="D160" s="16">
        <v>0.20112842535787323</v>
      </c>
      <c r="E160" s="16">
        <v>8.6518832736049101E-2</v>
      </c>
      <c r="F160" s="16">
        <f t="shared" ref="F160:R160" si="107">E160</f>
        <v>8.6518832736049101E-2</v>
      </c>
      <c r="G160" s="16">
        <f t="shared" si="107"/>
        <v>8.6518832736049101E-2</v>
      </c>
      <c r="H160" s="16">
        <f t="shared" si="107"/>
        <v>8.6518832736049101E-2</v>
      </c>
      <c r="I160" s="16">
        <f t="shared" si="107"/>
        <v>8.6518832736049101E-2</v>
      </c>
      <c r="J160" s="16">
        <f t="shared" si="107"/>
        <v>8.6518832736049101E-2</v>
      </c>
      <c r="K160" s="16">
        <f t="shared" si="107"/>
        <v>8.6518832736049101E-2</v>
      </c>
      <c r="L160" s="16">
        <f t="shared" si="107"/>
        <v>8.6518832736049101E-2</v>
      </c>
      <c r="M160" s="17">
        <f t="shared" si="107"/>
        <v>8.6518832736049101E-2</v>
      </c>
      <c r="N160" s="17">
        <f t="shared" si="107"/>
        <v>8.6518832736049101E-2</v>
      </c>
      <c r="O160" s="17">
        <f t="shared" si="107"/>
        <v>8.6518832736049101E-2</v>
      </c>
      <c r="P160" s="17">
        <f t="shared" si="107"/>
        <v>8.6518832736049101E-2</v>
      </c>
      <c r="Q160" s="17">
        <f t="shared" si="107"/>
        <v>8.6518832736049101E-2</v>
      </c>
      <c r="R160" s="16">
        <f t="shared" si="107"/>
        <v>8.6518832736049101E-2</v>
      </c>
      <c r="T160" s="2"/>
      <c r="V160" s="3"/>
      <c r="W160" s="4"/>
      <c r="X160" s="4"/>
      <c r="Y160" s="5"/>
      <c r="Z160" s="5"/>
      <c r="AA160" s="5"/>
      <c r="AB160" s="3"/>
    </row>
    <row r="161" spans="1:28" s="1" customFormat="1" x14ac:dyDescent="0.25">
      <c r="A161" s="6" t="s">
        <v>11</v>
      </c>
      <c r="B161" s="7" t="s">
        <v>6</v>
      </c>
      <c r="C161" s="14">
        <f>C162+C163</f>
        <v>1035</v>
      </c>
      <c r="D161" s="14">
        <f t="shared" ref="D161:R161" si="108">D162+D163</f>
        <v>1043</v>
      </c>
      <c r="E161" s="14">
        <f t="shared" si="108"/>
        <v>1038.828</v>
      </c>
      <c r="F161" s="14">
        <f t="shared" si="108"/>
        <v>1034.6726880000001</v>
      </c>
      <c r="G161" s="14">
        <f t="shared" si="108"/>
        <v>1036.639402964486</v>
      </c>
      <c r="H161" s="14">
        <f t="shared" si="108"/>
        <v>1038.5527006486684</v>
      </c>
      <c r="I161" s="14">
        <f t="shared" si="108"/>
        <v>1040.4125753597859</v>
      </c>
      <c r="J161" s="14">
        <f t="shared" si="108"/>
        <v>1042.1989842652729</v>
      </c>
      <c r="K161" s="14">
        <f t="shared" si="108"/>
        <v>1043.8718343478806</v>
      </c>
      <c r="L161" s="14">
        <f t="shared" si="108"/>
        <v>1045.4912362730329</v>
      </c>
      <c r="M161" s="15">
        <f t="shared" si="108"/>
        <v>1047.0638664538837</v>
      </c>
      <c r="N161" s="15">
        <f t="shared" si="108"/>
        <v>1048.6431785842844</v>
      </c>
      <c r="O161" s="15">
        <f t="shared" si="108"/>
        <v>1050.1890800383926</v>
      </c>
      <c r="P161" s="15">
        <f t="shared" si="108"/>
        <v>1051.7617102631987</v>
      </c>
      <c r="Q161" s="15">
        <f t="shared" si="108"/>
        <v>1053.3944753804515</v>
      </c>
      <c r="R161" s="14">
        <f t="shared" si="108"/>
        <v>1055.0873686540192</v>
      </c>
      <c r="T161" s="2"/>
      <c r="V161" s="3"/>
      <c r="W161" s="4"/>
      <c r="X161" s="4"/>
      <c r="Y161" s="5"/>
      <c r="Z161" s="5"/>
      <c r="AA161" s="5"/>
      <c r="AB161" s="3"/>
    </row>
    <row r="162" spans="1:28" s="1" customFormat="1" x14ac:dyDescent="0.25">
      <c r="A162" s="6" t="s">
        <v>12</v>
      </c>
      <c r="B162" s="7" t="s">
        <v>6</v>
      </c>
      <c r="C162" s="14">
        <f>'[15]Müügikogused Konkurentsiamet'!E46*1000</f>
        <v>1035</v>
      </c>
      <c r="D162" s="14">
        <f>'[15]Müügikogused Konkurentsiamet'!J46*1000</f>
        <v>1043</v>
      </c>
      <c r="E162" s="14">
        <f t="shared" ref="E162:R162" si="109">(E164*E166*365)/1000</f>
        <v>1038.828</v>
      </c>
      <c r="F162" s="14">
        <f t="shared" si="109"/>
        <v>1034.6726880000001</v>
      </c>
      <c r="G162" s="14">
        <f t="shared" si="109"/>
        <v>1036.639402964486</v>
      </c>
      <c r="H162" s="14">
        <f t="shared" si="109"/>
        <v>1038.5527006486684</v>
      </c>
      <c r="I162" s="14">
        <f t="shared" si="109"/>
        <v>1040.4125753597859</v>
      </c>
      <c r="J162" s="14">
        <f t="shared" si="109"/>
        <v>1042.1989842652729</v>
      </c>
      <c r="K162" s="14">
        <f t="shared" si="109"/>
        <v>1043.8718343478806</v>
      </c>
      <c r="L162" s="14">
        <f t="shared" si="109"/>
        <v>1045.4912362730329</v>
      </c>
      <c r="M162" s="15">
        <f t="shared" si="109"/>
        <v>1047.0638664538837</v>
      </c>
      <c r="N162" s="15">
        <f t="shared" si="109"/>
        <v>1048.6431785842844</v>
      </c>
      <c r="O162" s="15">
        <f t="shared" si="109"/>
        <v>1050.1890800383926</v>
      </c>
      <c r="P162" s="15">
        <f t="shared" si="109"/>
        <v>1051.7617102631987</v>
      </c>
      <c r="Q162" s="15">
        <f t="shared" si="109"/>
        <v>1053.3944753804515</v>
      </c>
      <c r="R162" s="14">
        <f t="shared" si="109"/>
        <v>1055.0873686540192</v>
      </c>
      <c r="T162" s="2"/>
      <c r="V162" s="3"/>
      <c r="W162" s="4"/>
      <c r="X162" s="4"/>
      <c r="Y162" s="5"/>
      <c r="Z162" s="5"/>
      <c r="AA162" s="5"/>
      <c r="AB162" s="3"/>
    </row>
    <row r="163" spans="1:28" s="1" customFormat="1" x14ac:dyDescent="0.25">
      <c r="A163" s="6" t="s">
        <v>13</v>
      </c>
      <c r="B163" s="7" t="s">
        <v>6</v>
      </c>
      <c r="C163" s="7">
        <v>0</v>
      </c>
      <c r="D163" s="7">
        <v>0</v>
      </c>
      <c r="E163" s="7">
        <f>D163</f>
        <v>0</v>
      </c>
      <c r="F163" s="7">
        <f t="shared" ref="F163:R164" si="110">E163</f>
        <v>0</v>
      </c>
      <c r="G163" s="7">
        <f t="shared" si="110"/>
        <v>0</v>
      </c>
      <c r="H163" s="7">
        <f t="shared" si="110"/>
        <v>0</v>
      </c>
      <c r="I163" s="7">
        <f t="shared" si="110"/>
        <v>0</v>
      </c>
      <c r="J163" s="7">
        <f t="shared" si="110"/>
        <v>0</v>
      </c>
      <c r="K163" s="7">
        <f t="shared" si="110"/>
        <v>0</v>
      </c>
      <c r="L163" s="7">
        <f t="shared" si="110"/>
        <v>0</v>
      </c>
      <c r="M163" s="13">
        <f t="shared" si="110"/>
        <v>0</v>
      </c>
      <c r="N163" s="13">
        <f t="shared" si="110"/>
        <v>0</v>
      </c>
      <c r="O163" s="13">
        <f t="shared" si="110"/>
        <v>0</v>
      </c>
      <c r="P163" s="13">
        <f t="shared" si="110"/>
        <v>0</v>
      </c>
      <c r="Q163" s="13">
        <f t="shared" si="110"/>
        <v>0</v>
      </c>
      <c r="R163" s="7">
        <f t="shared" si="110"/>
        <v>0</v>
      </c>
      <c r="T163" s="2"/>
      <c r="V163" s="3"/>
      <c r="W163" s="4"/>
      <c r="X163" s="4"/>
      <c r="Y163" s="5"/>
      <c r="Z163" s="5"/>
      <c r="AA163" s="5"/>
      <c r="AB163" s="3"/>
    </row>
    <row r="164" spans="1:28" s="1" customFormat="1" x14ac:dyDescent="0.25">
      <c r="A164" s="18" t="s">
        <v>14</v>
      </c>
      <c r="B164" s="19" t="s">
        <v>15</v>
      </c>
      <c r="C164" s="20">
        <f>((C162/C166)/365)*1000</f>
        <v>70.111395453861221</v>
      </c>
      <c r="D164" s="20">
        <f>((D162/D166)/365)*1000</f>
        <v>70.937067553670957</v>
      </c>
      <c r="E164" s="20">
        <f t="shared" ref="E164" si="111">D164</f>
        <v>70.937067553670957</v>
      </c>
      <c r="F164" s="20">
        <f>E164</f>
        <v>70.937067553670957</v>
      </c>
      <c r="G164" s="20">
        <f t="shared" si="110"/>
        <v>70.937067553670957</v>
      </c>
      <c r="H164" s="20">
        <f t="shared" si="110"/>
        <v>70.937067553670957</v>
      </c>
      <c r="I164" s="20">
        <f t="shared" si="110"/>
        <v>70.937067553670957</v>
      </c>
      <c r="J164" s="20">
        <f t="shared" si="110"/>
        <v>70.937067553670957</v>
      </c>
      <c r="K164" s="20">
        <f t="shared" si="110"/>
        <v>70.937067553670957</v>
      </c>
      <c r="L164" s="20">
        <f t="shared" si="110"/>
        <v>70.937067553670957</v>
      </c>
      <c r="M164" s="21">
        <f t="shared" si="110"/>
        <v>70.937067553670957</v>
      </c>
      <c r="N164" s="21">
        <f t="shared" si="110"/>
        <v>70.937067553670957</v>
      </c>
      <c r="O164" s="21">
        <f t="shared" si="110"/>
        <v>70.937067553670957</v>
      </c>
      <c r="P164" s="21">
        <f t="shared" si="110"/>
        <v>70.937067553670957</v>
      </c>
      <c r="Q164" s="21">
        <f t="shared" si="110"/>
        <v>70.937067553670957</v>
      </c>
      <c r="R164" s="20">
        <f t="shared" si="110"/>
        <v>70.937067553670957</v>
      </c>
      <c r="T164" s="2"/>
      <c r="V164" s="3"/>
      <c r="W164" s="4"/>
      <c r="X164" s="4"/>
      <c r="Y164" s="5"/>
      <c r="Z164" s="5"/>
      <c r="AA164" s="5"/>
      <c r="AB164" s="3"/>
    </row>
    <row r="165" spans="1:28" s="1" customFormat="1" x14ac:dyDescent="0.25">
      <c r="A165" s="6" t="s">
        <v>16</v>
      </c>
      <c r="B165" s="7" t="s">
        <v>17</v>
      </c>
      <c r="C165" s="14">
        <f>'[15]Elanike arv'!D2847</f>
        <v>91</v>
      </c>
      <c r="D165" s="14">
        <v>81</v>
      </c>
      <c r="E165" s="14">
        <f t="shared" ref="E165:R166" si="112">D165+(D165*E$2)</f>
        <v>80.676000000000002</v>
      </c>
      <c r="F165" s="14">
        <f t="shared" si="112"/>
        <v>80.353296</v>
      </c>
      <c r="G165" s="14">
        <f t="shared" si="112"/>
        <v>80.506032253234281</v>
      </c>
      <c r="H165" s="14">
        <f t="shared" si="112"/>
        <v>80.654620088726872</v>
      </c>
      <c r="I165" s="14">
        <f t="shared" si="112"/>
        <v>80.799059064374546</v>
      </c>
      <c r="J165" s="14">
        <f t="shared" si="112"/>
        <v>80.937792641886006</v>
      </c>
      <c r="K165" s="14">
        <f t="shared" si="112"/>
        <v>81.067707173708854</v>
      </c>
      <c r="L165" s="14">
        <f t="shared" si="112"/>
        <v>81.193470889852023</v>
      </c>
      <c r="M165" s="14">
        <f t="shared" si="112"/>
        <v>81.315602284529803</v>
      </c>
      <c r="N165" s="14">
        <f t="shared" si="112"/>
        <v>81.438252603381613</v>
      </c>
      <c r="O165" s="14">
        <f t="shared" si="112"/>
        <v>81.558308229251963</v>
      </c>
      <c r="P165" s="14">
        <f t="shared" si="112"/>
        <v>81.680439627343318</v>
      </c>
      <c r="Q165" s="14">
        <f t="shared" si="112"/>
        <v>81.807241136928639</v>
      </c>
      <c r="R165" s="14">
        <f t="shared" si="112"/>
        <v>81.938712234875908</v>
      </c>
      <c r="T165" s="2"/>
      <c r="V165" s="3"/>
      <c r="W165" s="4"/>
      <c r="X165" s="4"/>
      <c r="Y165" s="5"/>
      <c r="Z165" s="5"/>
      <c r="AA165" s="5"/>
      <c r="AB165" s="3"/>
    </row>
    <row r="166" spans="1:28" s="1" customFormat="1" x14ac:dyDescent="0.25">
      <c r="A166" s="6" t="s">
        <v>18</v>
      </c>
      <c r="B166" s="7" t="s">
        <v>17</v>
      </c>
      <c r="C166" s="14">
        <f>C165*C167</f>
        <v>40.444444444444443</v>
      </c>
      <c r="D166" s="14">
        <f>C166+(C166*D$2)</f>
        <v>40.282666666666664</v>
      </c>
      <c r="E166" s="14">
        <f t="shared" si="112"/>
        <v>40.121535999999999</v>
      </c>
      <c r="F166" s="14">
        <f t="shared" si="112"/>
        <v>39.961049856000002</v>
      </c>
      <c r="G166" s="14">
        <f t="shared" si="112"/>
        <v>40.037008171764846</v>
      </c>
      <c r="H166" s="14">
        <f t="shared" si="112"/>
        <v>40.110903409392861</v>
      </c>
      <c r="I166" s="14">
        <f t="shared" si="112"/>
        <v>40.182735349018664</v>
      </c>
      <c r="J166" s="14">
        <f t="shared" si="112"/>
        <v>40.251729897887408</v>
      </c>
      <c r="K166" s="14">
        <f t="shared" si="112"/>
        <v>40.316338586536489</v>
      </c>
      <c r="L166" s="14">
        <f t="shared" si="112"/>
        <v>40.378883004513732</v>
      </c>
      <c r="M166" s="14">
        <f t="shared" si="112"/>
        <v>40.439621007740151</v>
      </c>
      <c r="N166" s="14">
        <f t="shared" si="112"/>
        <v>40.50061708071383</v>
      </c>
      <c r="O166" s="14">
        <f t="shared" si="112"/>
        <v>40.560322769089062</v>
      </c>
      <c r="P166" s="14">
        <f t="shared" si="112"/>
        <v>40.62106077401311</v>
      </c>
      <c r="Q166" s="14">
        <f t="shared" si="112"/>
        <v>40.684121304179222</v>
      </c>
      <c r="R166" s="14">
        <f t="shared" si="112"/>
        <v>40.749504099425032</v>
      </c>
      <c r="T166" s="2"/>
      <c r="V166" s="3"/>
      <c r="W166" s="4"/>
      <c r="X166" s="4"/>
      <c r="Y166" s="5"/>
      <c r="Z166" s="5"/>
      <c r="AA166" s="5"/>
      <c r="AB166" s="3"/>
    </row>
    <row r="167" spans="1:28" s="1" customFormat="1" x14ac:dyDescent="0.25">
      <c r="A167" s="18" t="s">
        <v>19</v>
      </c>
      <c r="B167" s="19" t="s">
        <v>10</v>
      </c>
      <c r="C167" s="23">
        <v>0.44444444444444442</v>
      </c>
      <c r="D167" s="23">
        <f>D166/D165</f>
        <v>0.4973168724279835</v>
      </c>
      <c r="E167" s="23">
        <f>E166/E165</f>
        <v>0.4973168724279835</v>
      </c>
      <c r="F167" s="23">
        <f>F166/F165</f>
        <v>0.49731687242798356</v>
      </c>
      <c r="G167" s="23">
        <f>G166/G165</f>
        <v>0.49731687242798361</v>
      </c>
      <c r="H167" s="23">
        <f t="shared" ref="H167:R167" si="113">H166/H165</f>
        <v>0.49731687242798356</v>
      </c>
      <c r="I167" s="23">
        <f t="shared" si="113"/>
        <v>0.49731687242798356</v>
      </c>
      <c r="J167" s="23">
        <f t="shared" si="113"/>
        <v>0.49731687242798356</v>
      </c>
      <c r="K167" s="23">
        <f t="shared" si="113"/>
        <v>0.4973168724279835</v>
      </c>
      <c r="L167" s="23">
        <f t="shared" si="113"/>
        <v>0.4973168724279835</v>
      </c>
      <c r="M167" s="24">
        <f t="shared" si="113"/>
        <v>0.4973168724279835</v>
      </c>
      <c r="N167" s="24">
        <f t="shared" si="113"/>
        <v>0.4973168724279835</v>
      </c>
      <c r="O167" s="24">
        <f t="shared" si="113"/>
        <v>0.49731687242798356</v>
      </c>
      <c r="P167" s="24">
        <f t="shared" si="113"/>
        <v>0.49731687242798356</v>
      </c>
      <c r="Q167" s="24">
        <f t="shared" si="113"/>
        <v>0.4973168724279835</v>
      </c>
      <c r="R167" s="23">
        <f t="shared" si="113"/>
        <v>0.4973168724279835</v>
      </c>
      <c r="T167" s="2"/>
      <c r="V167" s="3"/>
      <c r="W167" s="4"/>
      <c r="X167" s="4"/>
      <c r="Y167" s="5"/>
      <c r="Z167" s="5"/>
      <c r="AA167" s="5"/>
      <c r="AB167" s="3"/>
    </row>
    <row r="169" spans="1:28" s="1" customFormat="1" x14ac:dyDescent="0.25">
      <c r="A169" s="6" t="s">
        <v>2</v>
      </c>
      <c r="B169" s="7" t="s">
        <v>3</v>
      </c>
      <c r="C169" s="7">
        <v>2020</v>
      </c>
      <c r="D169" s="7">
        <v>2021</v>
      </c>
      <c r="E169" s="7">
        <v>2022</v>
      </c>
      <c r="F169" s="7">
        <v>2023</v>
      </c>
      <c r="G169" s="7">
        <v>2024</v>
      </c>
      <c r="H169" s="7">
        <v>2025</v>
      </c>
      <c r="I169" s="7">
        <v>2026</v>
      </c>
      <c r="J169" s="7">
        <v>2027</v>
      </c>
      <c r="K169" s="7">
        <v>2028</v>
      </c>
      <c r="L169" s="7">
        <v>2029</v>
      </c>
      <c r="M169" s="13">
        <v>2030</v>
      </c>
      <c r="N169" s="7">
        <v>2031</v>
      </c>
      <c r="O169" s="13">
        <v>2032</v>
      </c>
      <c r="P169" s="7">
        <v>2033</v>
      </c>
      <c r="Q169" s="13">
        <v>2034</v>
      </c>
      <c r="R169" s="7">
        <v>2035</v>
      </c>
      <c r="T169" s="2"/>
      <c r="V169" s="3"/>
      <c r="W169" s="4"/>
      <c r="X169" s="4"/>
      <c r="Y169" s="5"/>
      <c r="Z169" s="5"/>
      <c r="AA169" s="5"/>
      <c r="AB169" s="3"/>
    </row>
    <row r="170" spans="1:28" s="1" customFormat="1" x14ac:dyDescent="0.25">
      <c r="A170" s="41" t="s">
        <v>31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3"/>
      <c r="T170" s="2"/>
      <c r="V170" s="3"/>
      <c r="W170" s="4"/>
      <c r="X170" s="4"/>
      <c r="Y170" s="5"/>
      <c r="Z170" s="5"/>
      <c r="AA170" s="5"/>
      <c r="AB170" s="3"/>
    </row>
    <row r="171" spans="1:28" s="1" customFormat="1" x14ac:dyDescent="0.25">
      <c r="A171" s="6" t="s">
        <v>5</v>
      </c>
      <c r="B171" s="7" t="s">
        <v>6</v>
      </c>
      <c r="C171" s="14">
        <f>C172+C173</f>
        <v>15497</v>
      </c>
      <c r="D171" s="14">
        <f t="shared" ref="D171:R171" si="114">D172+D173</f>
        <v>20951</v>
      </c>
      <c r="E171" s="14">
        <f t="shared" si="114"/>
        <v>20900.762494007289</v>
      </c>
      <c r="F171" s="14">
        <f t="shared" si="114"/>
        <v>20850.725938038544</v>
      </c>
      <c r="G171" s="14">
        <f t="shared" si="114"/>
        <v>20874.408309758179</v>
      </c>
      <c r="H171" s="14">
        <f t="shared" si="114"/>
        <v>20897.447452585351</v>
      </c>
      <c r="I171" s="14">
        <f t="shared" si="114"/>
        <v>20919.843297970168</v>
      </c>
      <c r="J171" s="14">
        <f t="shared" si="114"/>
        <v>20941.354498376411</v>
      </c>
      <c r="K171" s="14">
        <f t="shared" si="114"/>
        <v>20961.498270200456</v>
      </c>
      <c r="L171" s="14">
        <f t="shared" si="114"/>
        <v>20980.998441322088</v>
      </c>
      <c r="M171" s="15">
        <f t="shared" si="114"/>
        <v>20999.9354063592</v>
      </c>
      <c r="N171" s="15">
        <f t="shared" si="114"/>
        <v>21018.952832681196</v>
      </c>
      <c r="O171" s="15">
        <f t="shared" si="114"/>
        <v>21037.567941397614</v>
      </c>
      <c r="P171" s="15">
        <f t="shared" si="114"/>
        <v>21056.504906964012</v>
      </c>
      <c r="Q171" s="15">
        <f t="shared" si="114"/>
        <v>21076.165992142029</v>
      </c>
      <c r="R171" s="14">
        <f t="shared" si="114"/>
        <v>21096.55111581794</v>
      </c>
      <c r="T171" s="2"/>
      <c r="V171" s="3"/>
      <c r="W171" s="4"/>
      <c r="X171" s="4"/>
      <c r="Y171" s="5"/>
      <c r="Z171" s="5"/>
      <c r="AA171" s="5"/>
      <c r="AB171" s="3"/>
    </row>
    <row r="172" spans="1:28" s="1" customFormat="1" x14ac:dyDescent="0.25">
      <c r="A172" s="6" t="s">
        <v>7</v>
      </c>
      <c r="B172" s="7" t="s">
        <v>6</v>
      </c>
      <c r="C172" s="7">
        <v>0</v>
      </c>
      <c r="D172" s="14">
        <f>20951-D173</f>
        <v>4113.9317080861656</v>
      </c>
      <c r="E172" s="14">
        <f t="shared" ref="E172:R172" si="115">D172</f>
        <v>4113.9317080861656</v>
      </c>
      <c r="F172" s="14">
        <f t="shared" si="115"/>
        <v>4113.9317080861656</v>
      </c>
      <c r="G172" s="14">
        <f t="shared" si="115"/>
        <v>4113.9317080861656</v>
      </c>
      <c r="H172" s="14">
        <f t="shared" si="115"/>
        <v>4113.9317080861656</v>
      </c>
      <c r="I172" s="14">
        <f t="shared" si="115"/>
        <v>4113.9317080861656</v>
      </c>
      <c r="J172" s="14">
        <f t="shared" si="115"/>
        <v>4113.9317080861656</v>
      </c>
      <c r="K172" s="14">
        <f t="shared" si="115"/>
        <v>4113.9317080861656</v>
      </c>
      <c r="L172" s="14">
        <f t="shared" si="115"/>
        <v>4113.9317080861656</v>
      </c>
      <c r="M172" s="15">
        <f t="shared" si="115"/>
        <v>4113.9317080861656</v>
      </c>
      <c r="N172" s="15">
        <f t="shared" si="115"/>
        <v>4113.9317080861656</v>
      </c>
      <c r="O172" s="15">
        <f t="shared" si="115"/>
        <v>4113.9317080861656</v>
      </c>
      <c r="P172" s="15">
        <f t="shared" si="115"/>
        <v>4113.9317080861656</v>
      </c>
      <c r="Q172" s="15">
        <f t="shared" si="115"/>
        <v>4113.9317080861656</v>
      </c>
      <c r="R172" s="14">
        <f t="shared" si="115"/>
        <v>4113.9317080861656</v>
      </c>
      <c r="T172" s="2"/>
      <c r="V172" s="3"/>
      <c r="W172" s="4"/>
      <c r="X172" s="4"/>
      <c r="Y172" s="5"/>
      <c r="Z172" s="5"/>
      <c r="AA172" s="5"/>
      <c r="AB172" s="3"/>
    </row>
    <row r="173" spans="1:28" s="1" customFormat="1" x14ac:dyDescent="0.25">
      <c r="A173" s="6" t="s">
        <v>8</v>
      </c>
      <c r="B173" s="7" t="s">
        <v>6</v>
      </c>
      <c r="C173" s="14">
        <f t="shared" ref="C173:R173" si="116">C176/(1-C175)</f>
        <v>15497</v>
      </c>
      <c r="D173" s="14">
        <f t="shared" si="116"/>
        <v>16837.068291913834</v>
      </c>
      <c r="E173" s="14">
        <f t="shared" si="116"/>
        <v>16786.830785921124</v>
      </c>
      <c r="F173" s="14">
        <f t="shared" si="116"/>
        <v>16736.794229952378</v>
      </c>
      <c r="G173" s="14">
        <f t="shared" si="116"/>
        <v>16760.476601672013</v>
      </c>
      <c r="H173" s="14">
        <f t="shared" si="116"/>
        <v>16783.515744499186</v>
      </c>
      <c r="I173" s="14">
        <f t="shared" si="116"/>
        <v>16805.911589884003</v>
      </c>
      <c r="J173" s="14">
        <f t="shared" si="116"/>
        <v>16827.422790290246</v>
      </c>
      <c r="K173" s="14">
        <f t="shared" si="116"/>
        <v>16847.566562114291</v>
      </c>
      <c r="L173" s="14">
        <f t="shared" si="116"/>
        <v>16867.066733235923</v>
      </c>
      <c r="M173" s="15">
        <f t="shared" si="116"/>
        <v>16886.003698273034</v>
      </c>
      <c r="N173" s="15">
        <f t="shared" si="116"/>
        <v>16905.02112459503</v>
      </c>
      <c r="O173" s="15">
        <f t="shared" si="116"/>
        <v>16923.636233311448</v>
      </c>
      <c r="P173" s="15">
        <f t="shared" si="116"/>
        <v>16942.573198877846</v>
      </c>
      <c r="Q173" s="15">
        <f t="shared" si="116"/>
        <v>16962.234284055863</v>
      </c>
      <c r="R173" s="14">
        <f t="shared" si="116"/>
        <v>16982.619407731774</v>
      </c>
      <c r="T173" s="2"/>
      <c r="V173" s="3"/>
      <c r="W173" s="4"/>
      <c r="X173" s="4"/>
      <c r="Y173" s="5"/>
      <c r="Z173" s="5"/>
      <c r="AA173" s="5"/>
      <c r="AB173" s="3"/>
    </row>
    <row r="174" spans="1:28" s="1" customFormat="1" x14ac:dyDescent="0.25">
      <c r="A174" s="6" t="s">
        <v>9</v>
      </c>
      <c r="B174" s="7" t="s">
        <v>6</v>
      </c>
      <c r="C174" s="14">
        <f t="shared" ref="C174:R174" si="117">C173-C176</f>
        <v>0</v>
      </c>
      <c r="D174" s="14">
        <f t="shared" si="117"/>
        <v>778.11829191383549</v>
      </c>
      <c r="E174" s="14">
        <f t="shared" si="117"/>
        <v>775.79658592112355</v>
      </c>
      <c r="F174" s="14">
        <f t="shared" si="117"/>
        <v>773.48416675237968</v>
      </c>
      <c r="G174" s="14">
        <f t="shared" si="117"/>
        <v>774.57863796978199</v>
      </c>
      <c r="H174" s="14">
        <f t="shared" si="117"/>
        <v>775.64338262443562</v>
      </c>
      <c r="I174" s="14">
        <f t="shared" si="117"/>
        <v>776.67839754833221</v>
      </c>
      <c r="J174" s="14">
        <f t="shared" si="117"/>
        <v>777.67252896283571</v>
      </c>
      <c r="K174" s="14">
        <f t="shared" si="117"/>
        <v>778.60346521923566</v>
      </c>
      <c r="L174" s="14">
        <f t="shared" si="117"/>
        <v>779.50465772983807</v>
      </c>
      <c r="M174" s="15">
        <f t="shared" si="117"/>
        <v>780.37982189935065</v>
      </c>
      <c r="N174" s="15">
        <f t="shared" si="117"/>
        <v>781.25870455455697</v>
      </c>
      <c r="O174" s="15">
        <f t="shared" si="117"/>
        <v>782.11899426456148</v>
      </c>
      <c r="P174" s="15">
        <f t="shared" si="117"/>
        <v>782.99415845853582</v>
      </c>
      <c r="Q174" s="15">
        <f t="shared" si="117"/>
        <v>783.90278754708197</v>
      </c>
      <c r="R174" s="14">
        <f t="shared" si="117"/>
        <v>784.84487778156654</v>
      </c>
      <c r="T174" s="2"/>
      <c r="V174" s="3"/>
      <c r="W174" s="4"/>
      <c r="X174" s="4"/>
      <c r="Y174" s="5"/>
      <c r="Z174" s="5"/>
      <c r="AA174" s="5"/>
      <c r="AB174" s="3"/>
    </row>
    <row r="175" spans="1:28" s="1" customFormat="1" x14ac:dyDescent="0.25">
      <c r="A175" s="6" t="s">
        <v>9</v>
      </c>
      <c r="B175" s="7" t="s">
        <v>10</v>
      </c>
      <c r="C175" s="16">
        <v>0</v>
      </c>
      <c r="D175" s="16">
        <v>4.621459498905367E-2</v>
      </c>
      <c r="E175" s="16">
        <f>D175</f>
        <v>4.621459498905367E-2</v>
      </c>
      <c r="F175" s="16">
        <f t="shared" ref="F175:R175" si="118">E175</f>
        <v>4.621459498905367E-2</v>
      </c>
      <c r="G175" s="16">
        <f t="shared" si="118"/>
        <v>4.621459498905367E-2</v>
      </c>
      <c r="H175" s="16">
        <f t="shared" si="118"/>
        <v>4.621459498905367E-2</v>
      </c>
      <c r="I175" s="16">
        <f t="shared" si="118"/>
        <v>4.621459498905367E-2</v>
      </c>
      <c r="J175" s="16">
        <f t="shared" si="118"/>
        <v>4.621459498905367E-2</v>
      </c>
      <c r="K175" s="16">
        <f t="shared" si="118"/>
        <v>4.621459498905367E-2</v>
      </c>
      <c r="L175" s="16">
        <f t="shared" si="118"/>
        <v>4.621459498905367E-2</v>
      </c>
      <c r="M175" s="17">
        <f t="shared" si="118"/>
        <v>4.621459498905367E-2</v>
      </c>
      <c r="N175" s="17">
        <f t="shared" si="118"/>
        <v>4.621459498905367E-2</v>
      </c>
      <c r="O175" s="17">
        <f t="shared" si="118"/>
        <v>4.621459498905367E-2</v>
      </c>
      <c r="P175" s="17">
        <f t="shared" si="118"/>
        <v>4.621459498905367E-2</v>
      </c>
      <c r="Q175" s="17">
        <f t="shared" si="118"/>
        <v>4.621459498905367E-2</v>
      </c>
      <c r="R175" s="16">
        <f t="shared" si="118"/>
        <v>4.621459498905367E-2</v>
      </c>
      <c r="T175" s="2"/>
      <c r="V175" s="3"/>
      <c r="W175" s="4"/>
      <c r="X175" s="4"/>
      <c r="Y175" s="5"/>
      <c r="Z175" s="5"/>
      <c r="AA175" s="5"/>
      <c r="AB175" s="3"/>
    </row>
    <row r="176" spans="1:28" s="1" customFormat="1" x14ac:dyDescent="0.25">
      <c r="A176" s="6" t="s">
        <v>11</v>
      </c>
      <c r="B176" s="7" t="s">
        <v>6</v>
      </c>
      <c r="C176" s="14">
        <f>C177+C178</f>
        <v>15497</v>
      </c>
      <c r="D176" s="14">
        <f t="shared" ref="D176:R176" si="119">D177+D178</f>
        <v>16058.949999999999</v>
      </c>
      <c r="E176" s="14">
        <f t="shared" si="119"/>
        <v>16011.0342</v>
      </c>
      <c r="F176" s="14">
        <f t="shared" si="119"/>
        <v>15963.310063199999</v>
      </c>
      <c r="G176" s="14">
        <f t="shared" si="119"/>
        <v>15985.897963702231</v>
      </c>
      <c r="H176" s="14">
        <f t="shared" si="119"/>
        <v>16007.87236187475</v>
      </c>
      <c r="I176" s="14">
        <f t="shared" si="119"/>
        <v>16029.233192335671</v>
      </c>
      <c r="J176" s="14">
        <f t="shared" si="119"/>
        <v>16049.75026132741</v>
      </c>
      <c r="K176" s="14">
        <f t="shared" si="119"/>
        <v>16068.963096895055</v>
      </c>
      <c r="L176" s="14">
        <f t="shared" si="119"/>
        <v>16087.562075506085</v>
      </c>
      <c r="M176" s="15">
        <f t="shared" si="119"/>
        <v>16105.623876373684</v>
      </c>
      <c r="N176" s="15">
        <f t="shared" si="119"/>
        <v>16123.762420040473</v>
      </c>
      <c r="O176" s="15">
        <f t="shared" si="119"/>
        <v>16141.517239046887</v>
      </c>
      <c r="P176" s="15">
        <f t="shared" si="119"/>
        <v>16159.57904041931</v>
      </c>
      <c r="Q176" s="15">
        <f t="shared" si="119"/>
        <v>16178.331496508781</v>
      </c>
      <c r="R176" s="14">
        <f t="shared" si="119"/>
        <v>16197.774529950208</v>
      </c>
      <c r="T176" s="2"/>
      <c r="V176" s="3"/>
      <c r="W176" s="4"/>
      <c r="X176" s="4"/>
      <c r="Y176" s="5"/>
      <c r="Z176" s="5"/>
      <c r="AA176" s="5"/>
      <c r="AB176" s="3"/>
    </row>
    <row r="177" spans="1:28" s="1" customFormat="1" x14ac:dyDescent="0.25">
      <c r="A177" s="6" t="s">
        <v>12</v>
      </c>
      <c r="B177" s="7" t="s">
        <v>6</v>
      </c>
      <c r="C177" s="14">
        <f>'[15]Müügikogused Konkurentsiamet'!E47*1000-C178</f>
        <v>11623</v>
      </c>
      <c r="D177" s="14">
        <f>'[15]Müügikogused Konkurentsiamet'!J47*1000-D178</f>
        <v>11978.949999999999</v>
      </c>
      <c r="E177" s="14">
        <f t="shared" ref="E177:R177" si="120">(E179*E181*365)/1000</f>
        <v>11931.0342</v>
      </c>
      <c r="F177" s="14">
        <f t="shared" si="120"/>
        <v>11883.310063199999</v>
      </c>
      <c r="G177" s="14">
        <f t="shared" si="120"/>
        <v>11905.897963702231</v>
      </c>
      <c r="H177" s="14">
        <f t="shared" si="120"/>
        <v>11927.87236187475</v>
      </c>
      <c r="I177" s="14">
        <f t="shared" si="120"/>
        <v>11949.233192335671</v>
      </c>
      <c r="J177" s="14">
        <f t="shared" si="120"/>
        <v>11969.75026132741</v>
      </c>
      <c r="K177" s="14">
        <f t="shared" si="120"/>
        <v>11988.963096895055</v>
      </c>
      <c r="L177" s="14">
        <f t="shared" si="120"/>
        <v>12007.562075506085</v>
      </c>
      <c r="M177" s="15">
        <f t="shared" si="120"/>
        <v>12025.623876373684</v>
      </c>
      <c r="N177" s="15">
        <f t="shared" si="120"/>
        <v>12043.762420040473</v>
      </c>
      <c r="O177" s="15">
        <f t="shared" si="120"/>
        <v>12061.517239046887</v>
      </c>
      <c r="P177" s="15">
        <f t="shared" si="120"/>
        <v>12079.57904041931</v>
      </c>
      <c r="Q177" s="15">
        <f t="shared" si="120"/>
        <v>12098.331496508781</v>
      </c>
      <c r="R177" s="14">
        <f t="shared" si="120"/>
        <v>12117.774529950208</v>
      </c>
      <c r="T177" s="2"/>
      <c r="V177" s="3"/>
      <c r="W177" s="4"/>
      <c r="X177" s="4"/>
      <c r="Y177" s="5"/>
      <c r="Z177" s="5"/>
      <c r="AA177" s="5"/>
      <c r="AB177" s="3"/>
    </row>
    <row r="178" spans="1:28" s="1" customFormat="1" x14ac:dyDescent="0.25">
      <c r="A178" s="6" t="s">
        <v>13</v>
      </c>
      <c r="B178" s="7" t="s">
        <v>6</v>
      </c>
      <c r="C178" s="7">
        <v>3874</v>
      </c>
      <c r="D178" s="7">
        <v>4080</v>
      </c>
      <c r="E178" s="7">
        <f>D178</f>
        <v>4080</v>
      </c>
      <c r="F178" s="7">
        <f t="shared" ref="F178:R179" si="121">E178</f>
        <v>4080</v>
      </c>
      <c r="G178" s="7">
        <f t="shared" si="121"/>
        <v>4080</v>
      </c>
      <c r="H178" s="7">
        <f t="shared" si="121"/>
        <v>4080</v>
      </c>
      <c r="I178" s="7">
        <f t="shared" si="121"/>
        <v>4080</v>
      </c>
      <c r="J178" s="7">
        <f t="shared" si="121"/>
        <v>4080</v>
      </c>
      <c r="K178" s="7">
        <f t="shared" si="121"/>
        <v>4080</v>
      </c>
      <c r="L178" s="7">
        <f t="shared" si="121"/>
        <v>4080</v>
      </c>
      <c r="M178" s="13">
        <f t="shared" si="121"/>
        <v>4080</v>
      </c>
      <c r="N178" s="13">
        <f t="shared" si="121"/>
        <v>4080</v>
      </c>
      <c r="O178" s="13">
        <f t="shared" si="121"/>
        <v>4080</v>
      </c>
      <c r="P178" s="13">
        <f t="shared" si="121"/>
        <v>4080</v>
      </c>
      <c r="Q178" s="13">
        <f t="shared" si="121"/>
        <v>4080</v>
      </c>
      <c r="R178" s="7">
        <f t="shared" si="121"/>
        <v>4080</v>
      </c>
      <c r="T178" s="2"/>
      <c r="V178" s="3"/>
      <c r="W178" s="4"/>
      <c r="X178" s="4"/>
      <c r="Y178" s="5"/>
      <c r="Z178" s="5"/>
      <c r="AA178" s="5"/>
      <c r="AB178" s="3"/>
    </row>
    <row r="179" spans="1:28" s="1" customFormat="1" x14ac:dyDescent="0.25">
      <c r="A179" s="18" t="s">
        <v>14</v>
      </c>
      <c r="B179" s="19" t="s">
        <v>15</v>
      </c>
      <c r="C179" s="20">
        <f>((C177/C181)/365)*1000</f>
        <v>86.297657497122913</v>
      </c>
      <c r="D179" s="20">
        <f>((D177/D181)/365)*1000</f>
        <v>89.297681500773848</v>
      </c>
      <c r="E179" s="20">
        <f t="shared" ref="E179" si="122">D179</f>
        <v>89.297681500773848</v>
      </c>
      <c r="F179" s="20">
        <f>E179</f>
        <v>89.297681500773848</v>
      </c>
      <c r="G179" s="20">
        <f t="shared" si="121"/>
        <v>89.297681500773848</v>
      </c>
      <c r="H179" s="20">
        <f t="shared" si="121"/>
        <v>89.297681500773848</v>
      </c>
      <c r="I179" s="20">
        <f t="shared" si="121"/>
        <v>89.297681500773848</v>
      </c>
      <c r="J179" s="20">
        <f t="shared" si="121"/>
        <v>89.297681500773848</v>
      </c>
      <c r="K179" s="20">
        <f t="shared" si="121"/>
        <v>89.297681500773848</v>
      </c>
      <c r="L179" s="20">
        <f t="shared" si="121"/>
        <v>89.297681500773848</v>
      </c>
      <c r="M179" s="21">
        <f t="shared" si="121"/>
        <v>89.297681500773848</v>
      </c>
      <c r="N179" s="21">
        <f t="shared" si="121"/>
        <v>89.297681500773848</v>
      </c>
      <c r="O179" s="21">
        <f t="shared" si="121"/>
        <v>89.297681500773848</v>
      </c>
      <c r="P179" s="21">
        <f t="shared" si="121"/>
        <v>89.297681500773848</v>
      </c>
      <c r="Q179" s="21">
        <f t="shared" si="121"/>
        <v>89.297681500773848</v>
      </c>
      <c r="R179" s="20">
        <f t="shared" si="121"/>
        <v>89.297681500773848</v>
      </c>
      <c r="T179" s="2"/>
      <c r="V179" s="3"/>
      <c r="W179" s="4"/>
      <c r="X179" s="4"/>
      <c r="Y179" s="5"/>
      <c r="Z179" s="5"/>
      <c r="AA179" s="5"/>
      <c r="AB179" s="3"/>
    </row>
    <row r="180" spans="1:28" s="1" customFormat="1" x14ac:dyDescent="0.25">
      <c r="A180" s="6" t="s">
        <v>16</v>
      </c>
      <c r="B180" s="7" t="s">
        <v>17</v>
      </c>
      <c r="C180" s="14">
        <f>'[15]Elanike arv'!D3243</f>
        <v>410</v>
      </c>
      <c r="D180" s="14">
        <v>406</v>
      </c>
      <c r="E180" s="14">
        <f t="shared" ref="E180:R181" si="123">D180+(D180*E$2)</f>
        <v>404.37599999999998</v>
      </c>
      <c r="F180" s="14">
        <f t="shared" si="123"/>
        <v>402.75849599999998</v>
      </c>
      <c r="G180" s="14">
        <f t="shared" si="123"/>
        <v>403.52406289892735</v>
      </c>
      <c r="H180" s="14">
        <f t="shared" si="123"/>
        <v>404.26883649411241</v>
      </c>
      <c r="I180" s="14">
        <f t="shared" si="123"/>
        <v>404.99281456958096</v>
      </c>
      <c r="J180" s="14">
        <f t="shared" si="123"/>
        <v>405.68819521735446</v>
      </c>
      <c r="K180" s="14">
        <f t="shared" si="123"/>
        <v>406.3393717595776</v>
      </c>
      <c r="L180" s="14">
        <f t="shared" si="123"/>
        <v>406.96974297876437</v>
      </c>
      <c r="M180" s="14">
        <f t="shared" si="123"/>
        <v>407.58190774714933</v>
      </c>
      <c r="N180" s="14">
        <f t="shared" si="123"/>
        <v>408.19667354287571</v>
      </c>
      <c r="O180" s="14">
        <f t="shared" si="123"/>
        <v>408.79843384044813</v>
      </c>
      <c r="P180" s="14">
        <f t="shared" si="123"/>
        <v>409.41059862594307</v>
      </c>
      <c r="Q180" s="14">
        <f t="shared" si="123"/>
        <v>410.04617162460528</v>
      </c>
      <c r="R180" s="14">
        <f t="shared" si="123"/>
        <v>410.70515021431629</v>
      </c>
      <c r="T180" s="2"/>
      <c r="V180" s="3"/>
      <c r="W180" s="4"/>
      <c r="X180" s="4"/>
      <c r="Y180" s="5"/>
      <c r="Z180" s="5"/>
      <c r="AA180" s="5"/>
      <c r="AB180" s="3"/>
    </row>
    <row r="181" spans="1:28" s="1" customFormat="1" x14ac:dyDescent="0.25">
      <c r="A181" s="6" t="s">
        <v>18</v>
      </c>
      <c r="B181" s="7" t="s">
        <v>17</v>
      </c>
      <c r="C181" s="14">
        <f>C180*C182</f>
        <v>369</v>
      </c>
      <c r="D181" s="14">
        <f>C181+(C181*D$2)</f>
        <v>367.524</v>
      </c>
      <c r="E181" s="14">
        <f t="shared" si="123"/>
        <v>366.05390399999999</v>
      </c>
      <c r="F181" s="14">
        <f t="shared" si="123"/>
        <v>364.589688384</v>
      </c>
      <c r="G181" s="14">
        <f t="shared" si="123"/>
        <v>365.28270367700839</v>
      </c>
      <c r="H181" s="14">
        <f t="shared" si="123"/>
        <v>365.95689621591674</v>
      </c>
      <c r="I181" s="14">
        <f t="shared" si="123"/>
        <v>366.61226399475544</v>
      </c>
      <c r="J181" s="14">
        <f t="shared" si="123"/>
        <v>367.24174448045079</v>
      </c>
      <c r="K181" s="14">
        <f t="shared" si="123"/>
        <v>367.83121001617496</v>
      </c>
      <c r="L181" s="14">
        <f t="shared" si="123"/>
        <v>368.40184191755526</v>
      </c>
      <c r="M181" s="14">
        <f t="shared" si="123"/>
        <v>368.95599276567327</v>
      </c>
      <c r="N181" s="14">
        <f t="shared" si="123"/>
        <v>369.51249814574356</v>
      </c>
      <c r="O181" s="14">
        <f t="shared" si="123"/>
        <v>370.0572305388593</v>
      </c>
      <c r="P181" s="14">
        <f t="shared" si="123"/>
        <v>370.61138140246578</v>
      </c>
      <c r="Q181" s="14">
        <f t="shared" si="123"/>
        <v>371.18672211862423</v>
      </c>
      <c r="R181" s="14">
        <f t="shared" si="123"/>
        <v>371.78325031371031</v>
      </c>
      <c r="T181" s="2"/>
      <c r="V181" s="3"/>
      <c r="W181" s="4"/>
      <c r="X181" s="4"/>
      <c r="Y181" s="5"/>
      <c r="Z181" s="5"/>
      <c r="AA181" s="5"/>
      <c r="AB181" s="3"/>
    </row>
    <row r="182" spans="1:28" s="1" customFormat="1" x14ac:dyDescent="0.25">
      <c r="A182" s="18" t="s">
        <v>19</v>
      </c>
      <c r="B182" s="19" t="s">
        <v>10</v>
      </c>
      <c r="C182" s="23">
        <v>0.9</v>
      </c>
      <c r="D182" s="23">
        <f>D181/D180</f>
        <v>0.90523152709359611</v>
      </c>
      <c r="E182" s="23">
        <f>E181/E180</f>
        <v>0.90523152709359611</v>
      </c>
      <c r="F182" s="23">
        <f>F181/F180</f>
        <v>0.90523152709359611</v>
      </c>
      <c r="G182" s="23">
        <f>G181/G180</f>
        <v>0.90523152709359622</v>
      </c>
      <c r="H182" s="23">
        <f t="shared" ref="H182:R182" si="124">H181/H180</f>
        <v>0.90523152709359622</v>
      </c>
      <c r="I182" s="23">
        <f t="shared" si="124"/>
        <v>0.90523152709359622</v>
      </c>
      <c r="J182" s="23">
        <f t="shared" si="124"/>
        <v>0.90523152709359633</v>
      </c>
      <c r="K182" s="23">
        <f t="shared" si="124"/>
        <v>0.90523152709359633</v>
      </c>
      <c r="L182" s="23">
        <f t="shared" si="124"/>
        <v>0.90523152709359633</v>
      </c>
      <c r="M182" s="24">
        <f t="shared" si="124"/>
        <v>0.90523152709359633</v>
      </c>
      <c r="N182" s="24">
        <f t="shared" si="124"/>
        <v>0.90523152709359622</v>
      </c>
      <c r="O182" s="24">
        <f t="shared" si="124"/>
        <v>0.90523152709359622</v>
      </c>
      <c r="P182" s="24">
        <f t="shared" si="124"/>
        <v>0.90523152709359611</v>
      </c>
      <c r="Q182" s="24">
        <f t="shared" si="124"/>
        <v>0.90523152709359611</v>
      </c>
      <c r="R182" s="23">
        <f t="shared" si="124"/>
        <v>0.90523152709359611</v>
      </c>
      <c r="T182" s="2"/>
      <c r="V182" s="3"/>
      <c r="W182" s="4"/>
      <c r="X182" s="4"/>
      <c r="Y182" s="5"/>
      <c r="Z182" s="5"/>
      <c r="AA182" s="5"/>
      <c r="AB182" s="3"/>
    </row>
    <row r="184" spans="1:28" s="1" customFormat="1" x14ac:dyDescent="0.25">
      <c r="A184" s="6" t="s">
        <v>2</v>
      </c>
      <c r="B184" s="7" t="s">
        <v>3</v>
      </c>
      <c r="C184" s="7">
        <v>2020</v>
      </c>
      <c r="D184" s="7">
        <v>2021</v>
      </c>
      <c r="E184" s="7">
        <v>2022</v>
      </c>
      <c r="F184" s="7">
        <v>2023</v>
      </c>
      <c r="G184" s="7">
        <v>2024</v>
      </c>
      <c r="H184" s="7">
        <v>2025</v>
      </c>
      <c r="I184" s="7">
        <v>2026</v>
      </c>
      <c r="J184" s="7">
        <v>2027</v>
      </c>
      <c r="K184" s="7">
        <v>2028</v>
      </c>
      <c r="L184" s="7">
        <v>2029</v>
      </c>
      <c r="M184" s="13">
        <v>2030</v>
      </c>
      <c r="N184" s="7">
        <v>2031</v>
      </c>
      <c r="O184" s="13">
        <v>2032</v>
      </c>
      <c r="P184" s="7">
        <v>2033</v>
      </c>
      <c r="Q184" s="13">
        <v>2034</v>
      </c>
      <c r="R184" s="7">
        <v>2035</v>
      </c>
      <c r="T184" s="2"/>
      <c r="V184" s="3"/>
      <c r="W184" s="4"/>
      <c r="X184" s="4"/>
      <c r="Y184" s="5"/>
      <c r="Z184" s="5"/>
      <c r="AA184" s="5"/>
      <c r="AB184" s="3"/>
    </row>
    <row r="185" spans="1:28" s="1" customFormat="1" x14ac:dyDescent="0.25">
      <c r="A185" s="41" t="s">
        <v>32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3"/>
      <c r="T185" s="2"/>
      <c r="V185" s="3"/>
      <c r="W185" s="4"/>
      <c r="X185" s="4"/>
      <c r="Y185" s="5"/>
      <c r="Z185" s="5"/>
      <c r="AA185" s="5"/>
      <c r="AB185" s="3"/>
    </row>
    <row r="186" spans="1:28" s="1" customFormat="1" x14ac:dyDescent="0.25">
      <c r="A186" s="6" t="s">
        <v>5</v>
      </c>
      <c r="B186" s="7" t="s">
        <v>6</v>
      </c>
      <c r="C186" s="14">
        <f>C187+C188</f>
        <v>12663</v>
      </c>
      <c r="D186" s="14">
        <f t="shared" ref="D186:R186" si="125">D187+D188</f>
        <v>14017</v>
      </c>
      <c r="E186" s="14">
        <f t="shared" si="125"/>
        <v>13273.065630781193</v>
      </c>
      <c r="F186" s="14">
        <f t="shared" si="125"/>
        <v>13223.580366781192</v>
      </c>
      <c r="G186" s="14">
        <f t="shared" si="125"/>
        <v>13247.001811243204</v>
      </c>
      <c r="H186" s="14">
        <f t="shared" si="125"/>
        <v>13269.787113769791</v>
      </c>
      <c r="I186" s="14">
        <f t="shared" si="125"/>
        <v>13291.93620656633</v>
      </c>
      <c r="J186" s="14">
        <f t="shared" si="125"/>
        <v>13313.210401211638</v>
      </c>
      <c r="K186" s="14">
        <f t="shared" si="125"/>
        <v>13333.132233307584</v>
      </c>
      <c r="L186" s="14">
        <f t="shared" si="125"/>
        <v>13352.417555754673</v>
      </c>
      <c r="M186" s="15">
        <f t="shared" si="125"/>
        <v>13371.145877400264</v>
      </c>
      <c r="N186" s="15">
        <f t="shared" si="125"/>
        <v>13389.953773825677</v>
      </c>
      <c r="O186" s="15">
        <f t="shared" si="125"/>
        <v>13408.363785294019</v>
      </c>
      <c r="P186" s="15">
        <f t="shared" si="125"/>
        <v>13427.092107463064</v>
      </c>
      <c r="Q186" s="15">
        <f t="shared" si="125"/>
        <v>13446.536571050214</v>
      </c>
      <c r="R186" s="14">
        <f t="shared" si="125"/>
        <v>13466.697095835438</v>
      </c>
      <c r="T186" s="2"/>
      <c r="V186" s="3"/>
      <c r="W186" s="4"/>
      <c r="X186" s="4"/>
      <c r="Y186" s="5"/>
      <c r="Z186" s="5"/>
      <c r="AA186" s="5"/>
      <c r="AB186" s="3"/>
    </row>
    <row r="187" spans="1:28" s="1" customFormat="1" x14ac:dyDescent="0.25">
      <c r="A187" s="6" t="s">
        <v>7</v>
      </c>
      <c r="B187" s="7" t="s">
        <v>6</v>
      </c>
      <c r="C187" s="7">
        <v>0</v>
      </c>
      <c r="D187" s="14">
        <f>14017-D188</f>
        <v>689.74963078119072</v>
      </c>
      <c r="E187" s="14">
        <f t="shared" ref="E187:R187" si="126">D187</f>
        <v>689.74963078119072</v>
      </c>
      <c r="F187" s="14">
        <f t="shared" si="126"/>
        <v>689.74963078119072</v>
      </c>
      <c r="G187" s="14">
        <f t="shared" si="126"/>
        <v>689.74963078119072</v>
      </c>
      <c r="H187" s="14">
        <f t="shared" si="126"/>
        <v>689.74963078119072</v>
      </c>
      <c r="I187" s="14">
        <f t="shared" si="126"/>
        <v>689.74963078119072</v>
      </c>
      <c r="J187" s="14">
        <f t="shared" si="126"/>
        <v>689.74963078119072</v>
      </c>
      <c r="K187" s="14">
        <f t="shared" si="126"/>
        <v>689.74963078119072</v>
      </c>
      <c r="L187" s="14">
        <f t="shared" si="126"/>
        <v>689.74963078119072</v>
      </c>
      <c r="M187" s="15">
        <f t="shared" si="126"/>
        <v>689.74963078119072</v>
      </c>
      <c r="N187" s="15">
        <f t="shared" si="126"/>
        <v>689.74963078119072</v>
      </c>
      <c r="O187" s="15">
        <f t="shared" si="126"/>
        <v>689.74963078119072</v>
      </c>
      <c r="P187" s="15">
        <f t="shared" si="126"/>
        <v>689.74963078119072</v>
      </c>
      <c r="Q187" s="15">
        <f t="shared" si="126"/>
        <v>689.74963078119072</v>
      </c>
      <c r="R187" s="14">
        <f t="shared" si="126"/>
        <v>689.74963078119072</v>
      </c>
      <c r="T187" s="2"/>
      <c r="V187" s="3"/>
      <c r="W187" s="4"/>
      <c r="X187" s="4"/>
      <c r="Y187" s="5"/>
      <c r="Z187" s="5"/>
      <c r="AA187" s="5"/>
      <c r="AB187" s="3"/>
    </row>
    <row r="188" spans="1:28" s="1" customFormat="1" x14ac:dyDescent="0.25">
      <c r="A188" s="6" t="s">
        <v>8</v>
      </c>
      <c r="B188" s="7" t="s">
        <v>6</v>
      </c>
      <c r="C188" s="14">
        <f t="shared" ref="C188:R188" si="127">C191/(1-C190)</f>
        <v>12663</v>
      </c>
      <c r="D188" s="14">
        <f t="shared" si="127"/>
        <v>13327.250369218809</v>
      </c>
      <c r="E188" s="14">
        <f t="shared" si="127"/>
        <v>12583.316000000003</v>
      </c>
      <c r="F188" s="14">
        <f t="shared" si="127"/>
        <v>12533.830736000002</v>
      </c>
      <c r="G188" s="14">
        <f t="shared" si="127"/>
        <v>12557.252180462014</v>
      </c>
      <c r="H188" s="14">
        <f t="shared" si="127"/>
        <v>12580.0374829886</v>
      </c>
      <c r="I188" s="14">
        <f t="shared" si="127"/>
        <v>12602.186575785139</v>
      </c>
      <c r="J188" s="14">
        <f t="shared" si="127"/>
        <v>12623.460770430447</v>
      </c>
      <c r="K188" s="14">
        <f t="shared" si="127"/>
        <v>12643.382602526393</v>
      </c>
      <c r="L188" s="14">
        <f t="shared" si="127"/>
        <v>12662.667924973483</v>
      </c>
      <c r="M188" s="15">
        <f t="shared" si="127"/>
        <v>12681.396246619073</v>
      </c>
      <c r="N188" s="15">
        <f t="shared" si="127"/>
        <v>12700.204143044486</v>
      </c>
      <c r="O188" s="15">
        <f t="shared" si="127"/>
        <v>12718.614154512828</v>
      </c>
      <c r="P188" s="15">
        <f t="shared" si="127"/>
        <v>12737.342476681873</v>
      </c>
      <c r="Q188" s="15">
        <f t="shared" si="127"/>
        <v>12756.786940269023</v>
      </c>
      <c r="R188" s="14">
        <f t="shared" si="127"/>
        <v>12776.947465054247</v>
      </c>
      <c r="T188" s="2"/>
      <c r="V188" s="3"/>
      <c r="W188" s="4"/>
      <c r="X188" s="4"/>
      <c r="Y188" s="5"/>
      <c r="Z188" s="5"/>
      <c r="AA188" s="5"/>
      <c r="AB188" s="3"/>
    </row>
    <row r="189" spans="1:28" s="1" customFormat="1" x14ac:dyDescent="0.25">
      <c r="A189" s="6" t="s">
        <v>9</v>
      </c>
      <c r="B189" s="7" t="s">
        <v>6</v>
      </c>
      <c r="C189" s="14">
        <f t="shared" ref="C189:R189" si="128">C188-C191</f>
        <v>0</v>
      </c>
      <c r="D189" s="14">
        <f t="shared" si="128"/>
        <v>694.25036921880928</v>
      </c>
      <c r="E189" s="14">
        <f t="shared" si="128"/>
        <v>0</v>
      </c>
      <c r="F189" s="14">
        <f t="shared" si="128"/>
        <v>0</v>
      </c>
      <c r="G189" s="14">
        <f t="shared" si="128"/>
        <v>0</v>
      </c>
      <c r="H189" s="14">
        <f t="shared" si="128"/>
        <v>0</v>
      </c>
      <c r="I189" s="14">
        <f t="shared" si="128"/>
        <v>0</v>
      </c>
      <c r="J189" s="14">
        <f t="shared" si="128"/>
        <v>0</v>
      </c>
      <c r="K189" s="14">
        <f t="shared" si="128"/>
        <v>0</v>
      </c>
      <c r="L189" s="14">
        <f t="shared" si="128"/>
        <v>0</v>
      </c>
      <c r="M189" s="15">
        <f t="shared" si="128"/>
        <v>0</v>
      </c>
      <c r="N189" s="15">
        <f t="shared" si="128"/>
        <v>0</v>
      </c>
      <c r="O189" s="15">
        <f t="shared" si="128"/>
        <v>0</v>
      </c>
      <c r="P189" s="15">
        <f t="shared" si="128"/>
        <v>0</v>
      </c>
      <c r="Q189" s="15">
        <f t="shared" si="128"/>
        <v>0</v>
      </c>
      <c r="R189" s="14">
        <f t="shared" si="128"/>
        <v>0</v>
      </c>
      <c r="T189" s="2"/>
      <c r="V189" s="3"/>
      <c r="W189" s="4"/>
      <c r="X189" s="4"/>
      <c r="Y189" s="5"/>
      <c r="Z189" s="5"/>
      <c r="AA189" s="5"/>
      <c r="AB189" s="3"/>
    </row>
    <row r="190" spans="1:28" s="1" customFormat="1" x14ac:dyDescent="0.25">
      <c r="A190" s="6" t="s">
        <v>9</v>
      </c>
      <c r="B190" s="7" t="s">
        <v>10</v>
      </c>
      <c r="C190" s="16">
        <v>0</v>
      </c>
      <c r="D190" s="16">
        <v>5.2092543471853769E-2</v>
      </c>
      <c r="E190" s="16">
        <v>0</v>
      </c>
      <c r="F190" s="16">
        <f t="shared" ref="F190:R190" si="129">E190</f>
        <v>0</v>
      </c>
      <c r="G190" s="16">
        <f t="shared" si="129"/>
        <v>0</v>
      </c>
      <c r="H190" s="16">
        <f t="shared" si="129"/>
        <v>0</v>
      </c>
      <c r="I190" s="16">
        <f t="shared" si="129"/>
        <v>0</v>
      </c>
      <c r="J190" s="16">
        <f t="shared" si="129"/>
        <v>0</v>
      </c>
      <c r="K190" s="16">
        <f t="shared" si="129"/>
        <v>0</v>
      </c>
      <c r="L190" s="16">
        <f t="shared" si="129"/>
        <v>0</v>
      </c>
      <c r="M190" s="17">
        <f t="shared" si="129"/>
        <v>0</v>
      </c>
      <c r="N190" s="17">
        <f t="shared" si="129"/>
        <v>0</v>
      </c>
      <c r="O190" s="17">
        <f t="shared" si="129"/>
        <v>0</v>
      </c>
      <c r="P190" s="17">
        <f t="shared" si="129"/>
        <v>0</v>
      </c>
      <c r="Q190" s="17">
        <f t="shared" si="129"/>
        <v>0</v>
      </c>
      <c r="R190" s="16">
        <f t="shared" si="129"/>
        <v>0</v>
      </c>
      <c r="T190" s="2"/>
      <c r="V190" s="3"/>
      <c r="W190" s="4"/>
      <c r="X190" s="4"/>
      <c r="Y190" s="5"/>
      <c r="Z190" s="5"/>
      <c r="AA190" s="5"/>
      <c r="AB190" s="3"/>
    </row>
    <row r="191" spans="1:28" s="1" customFormat="1" x14ac:dyDescent="0.25">
      <c r="A191" s="6" t="s">
        <v>11</v>
      </c>
      <c r="B191" s="7" t="s">
        <v>6</v>
      </c>
      <c r="C191" s="14">
        <f>C192+C193</f>
        <v>12663</v>
      </c>
      <c r="D191" s="14">
        <f t="shared" ref="D191:R191" si="130">D192+D193</f>
        <v>12633</v>
      </c>
      <c r="E191" s="14">
        <f t="shared" si="130"/>
        <v>12583.316000000003</v>
      </c>
      <c r="F191" s="14">
        <f t="shared" si="130"/>
        <v>12533.830736000002</v>
      </c>
      <c r="G191" s="14">
        <f t="shared" si="130"/>
        <v>12557.252180462014</v>
      </c>
      <c r="H191" s="14">
        <f t="shared" si="130"/>
        <v>12580.0374829886</v>
      </c>
      <c r="I191" s="14">
        <f t="shared" si="130"/>
        <v>12602.186575785139</v>
      </c>
      <c r="J191" s="14">
        <f t="shared" si="130"/>
        <v>12623.460770430447</v>
      </c>
      <c r="K191" s="14">
        <f t="shared" si="130"/>
        <v>12643.382602526393</v>
      </c>
      <c r="L191" s="14">
        <f t="shared" si="130"/>
        <v>12662.667924973483</v>
      </c>
      <c r="M191" s="15">
        <f t="shared" si="130"/>
        <v>12681.396246619073</v>
      </c>
      <c r="N191" s="15">
        <f t="shared" si="130"/>
        <v>12700.204143044486</v>
      </c>
      <c r="O191" s="15">
        <f t="shared" si="130"/>
        <v>12718.614154512828</v>
      </c>
      <c r="P191" s="15">
        <f t="shared" si="130"/>
        <v>12737.342476681873</v>
      </c>
      <c r="Q191" s="15">
        <f t="shared" si="130"/>
        <v>12756.786940269023</v>
      </c>
      <c r="R191" s="14">
        <f t="shared" si="130"/>
        <v>12776.947465054247</v>
      </c>
      <c r="T191" s="2"/>
      <c r="V191" s="3"/>
      <c r="W191" s="4"/>
      <c r="X191" s="4"/>
      <c r="Y191" s="5"/>
      <c r="Z191" s="5"/>
      <c r="AA191" s="5"/>
      <c r="AB191" s="3"/>
    </row>
    <row r="192" spans="1:28" s="1" customFormat="1" x14ac:dyDescent="0.25">
      <c r="A192" s="6" t="s">
        <v>12</v>
      </c>
      <c r="B192" s="7" t="s">
        <v>6</v>
      </c>
      <c r="C192" s="14">
        <f>'[15]Müügikogused Konkurentsiamet'!E48*1000-C193</f>
        <v>11761</v>
      </c>
      <c r="D192" s="14">
        <f>'[15]Müügikogused Konkurentsiamet'!J48*1000-D193</f>
        <v>12421</v>
      </c>
      <c r="E192" s="14">
        <f>(E194*E196*365)/1000</f>
        <v>12371.316000000003</v>
      </c>
      <c r="F192" s="14">
        <f t="shared" ref="F192:R192" si="131">(F194*F196*365)/1000</f>
        <v>12321.830736000002</v>
      </c>
      <c r="G192" s="14">
        <f t="shared" si="131"/>
        <v>12345.252180462014</v>
      </c>
      <c r="H192" s="14">
        <f t="shared" si="131"/>
        <v>12368.0374829886</v>
      </c>
      <c r="I192" s="14">
        <f t="shared" si="131"/>
        <v>12390.186575785139</v>
      </c>
      <c r="J192" s="14">
        <f t="shared" si="131"/>
        <v>12411.460770430447</v>
      </c>
      <c r="K192" s="14">
        <f t="shared" si="131"/>
        <v>12431.382602526393</v>
      </c>
      <c r="L192" s="14">
        <f t="shared" si="131"/>
        <v>12450.667924973483</v>
      </c>
      <c r="M192" s="15">
        <f t="shared" si="131"/>
        <v>12469.396246619073</v>
      </c>
      <c r="N192" s="15">
        <f t="shared" si="131"/>
        <v>12488.204143044486</v>
      </c>
      <c r="O192" s="15">
        <f t="shared" si="131"/>
        <v>12506.614154512828</v>
      </c>
      <c r="P192" s="15">
        <f t="shared" si="131"/>
        <v>12525.342476681873</v>
      </c>
      <c r="Q192" s="15">
        <f t="shared" si="131"/>
        <v>12544.786940269023</v>
      </c>
      <c r="R192" s="14">
        <f t="shared" si="131"/>
        <v>12564.947465054247</v>
      </c>
      <c r="T192" s="2"/>
      <c r="V192" s="3"/>
      <c r="W192" s="4"/>
      <c r="X192" s="4"/>
      <c r="Y192" s="5"/>
      <c r="Z192" s="5"/>
      <c r="AA192" s="5"/>
      <c r="AB192" s="3"/>
    </row>
    <row r="193" spans="1:28" s="1" customFormat="1" x14ac:dyDescent="0.25">
      <c r="A193" s="6" t="s">
        <v>13</v>
      </c>
      <c r="B193" s="7" t="s">
        <v>6</v>
      </c>
      <c r="C193" s="7">
        <v>902</v>
      </c>
      <c r="D193" s="7">
        <v>212</v>
      </c>
      <c r="E193" s="7">
        <f>D193</f>
        <v>212</v>
      </c>
      <c r="F193" s="7">
        <f t="shared" ref="F193:R194" si="132">E193</f>
        <v>212</v>
      </c>
      <c r="G193" s="7">
        <f t="shared" si="132"/>
        <v>212</v>
      </c>
      <c r="H193" s="7">
        <f t="shared" si="132"/>
        <v>212</v>
      </c>
      <c r="I193" s="7">
        <f t="shared" si="132"/>
        <v>212</v>
      </c>
      <c r="J193" s="7">
        <f t="shared" si="132"/>
        <v>212</v>
      </c>
      <c r="K193" s="7">
        <f t="shared" si="132"/>
        <v>212</v>
      </c>
      <c r="L193" s="7">
        <f t="shared" si="132"/>
        <v>212</v>
      </c>
      <c r="M193" s="13">
        <f t="shared" si="132"/>
        <v>212</v>
      </c>
      <c r="N193" s="13">
        <f t="shared" si="132"/>
        <v>212</v>
      </c>
      <c r="O193" s="13">
        <f t="shared" si="132"/>
        <v>212</v>
      </c>
      <c r="P193" s="13">
        <f t="shared" si="132"/>
        <v>212</v>
      </c>
      <c r="Q193" s="13">
        <f t="shared" si="132"/>
        <v>212</v>
      </c>
      <c r="R193" s="7">
        <f t="shared" si="132"/>
        <v>212</v>
      </c>
      <c r="T193" s="2"/>
      <c r="V193" s="3"/>
      <c r="W193" s="4"/>
      <c r="X193" s="4"/>
      <c r="Y193" s="5"/>
      <c r="Z193" s="5"/>
      <c r="AA193" s="5"/>
      <c r="AB193" s="3"/>
    </row>
    <row r="194" spans="1:28" s="1" customFormat="1" x14ac:dyDescent="0.25">
      <c r="A194" s="18" t="s">
        <v>14</v>
      </c>
      <c r="B194" s="19" t="s">
        <v>15</v>
      </c>
      <c r="C194" s="20">
        <f>((C192/C196)/365)*1000</f>
        <v>74.726154471751329</v>
      </c>
      <c r="D194" s="20">
        <f>((D192/D196)/365)*1000</f>
        <v>79.236558912601637</v>
      </c>
      <c r="E194" s="20">
        <f t="shared" ref="E194" si="133">D194</f>
        <v>79.236558912601637</v>
      </c>
      <c r="F194" s="20">
        <f>E194</f>
        <v>79.236558912601637</v>
      </c>
      <c r="G194" s="20">
        <f t="shared" si="132"/>
        <v>79.236558912601637</v>
      </c>
      <c r="H194" s="20">
        <f t="shared" si="132"/>
        <v>79.236558912601637</v>
      </c>
      <c r="I194" s="20">
        <f t="shared" si="132"/>
        <v>79.236558912601637</v>
      </c>
      <c r="J194" s="20">
        <f t="shared" si="132"/>
        <v>79.236558912601637</v>
      </c>
      <c r="K194" s="20">
        <f t="shared" si="132"/>
        <v>79.236558912601637</v>
      </c>
      <c r="L194" s="20">
        <f t="shared" si="132"/>
        <v>79.236558912601637</v>
      </c>
      <c r="M194" s="21">
        <f t="shared" si="132"/>
        <v>79.236558912601637</v>
      </c>
      <c r="N194" s="21">
        <f t="shared" si="132"/>
        <v>79.236558912601637</v>
      </c>
      <c r="O194" s="21">
        <f t="shared" si="132"/>
        <v>79.236558912601637</v>
      </c>
      <c r="P194" s="21">
        <f t="shared" si="132"/>
        <v>79.236558912601637</v>
      </c>
      <c r="Q194" s="21">
        <f t="shared" si="132"/>
        <v>79.236558912601637</v>
      </c>
      <c r="R194" s="20">
        <f t="shared" si="132"/>
        <v>79.236558912601637</v>
      </c>
      <c r="T194" s="2"/>
      <c r="V194" s="3"/>
      <c r="W194" s="4"/>
      <c r="X194" s="4"/>
      <c r="Y194" s="5"/>
      <c r="Z194" s="5"/>
      <c r="AA194" s="5"/>
      <c r="AB194" s="3"/>
    </row>
    <row r="195" spans="1:28" s="1" customFormat="1" x14ac:dyDescent="0.25">
      <c r="A195" s="6" t="s">
        <v>16</v>
      </c>
      <c r="B195" s="7" t="s">
        <v>17</v>
      </c>
      <c r="C195" s="14">
        <f>'[15]Elanike arv'!D4579</f>
        <v>539</v>
      </c>
      <c r="D195" s="14">
        <v>524</v>
      </c>
      <c r="E195" s="14">
        <f t="shared" ref="E195:R196" si="134">D195+(D195*E$2)</f>
        <v>521.904</v>
      </c>
      <c r="F195" s="14">
        <f t="shared" si="134"/>
        <v>519.81638399999997</v>
      </c>
      <c r="G195" s="14">
        <f t="shared" si="134"/>
        <v>520.80445556413292</v>
      </c>
      <c r="H195" s="14">
        <f t="shared" si="134"/>
        <v>521.76569045052941</v>
      </c>
      <c r="I195" s="14">
        <f t="shared" si="134"/>
        <v>522.70008579916373</v>
      </c>
      <c r="J195" s="14">
        <f t="shared" si="134"/>
        <v>523.59757215244781</v>
      </c>
      <c r="K195" s="14">
        <f t="shared" si="134"/>
        <v>524.43800690152398</v>
      </c>
      <c r="L195" s="14">
        <f t="shared" si="134"/>
        <v>525.25158946027727</v>
      </c>
      <c r="M195" s="14">
        <f t="shared" si="134"/>
        <v>526.04167403819281</v>
      </c>
      <c r="N195" s="14">
        <f t="shared" si="134"/>
        <v>526.83511560706131</v>
      </c>
      <c r="O195" s="14">
        <f t="shared" si="134"/>
        <v>527.61177175466707</v>
      </c>
      <c r="P195" s="14">
        <f t="shared" si="134"/>
        <v>528.40185635466548</v>
      </c>
      <c r="Q195" s="14">
        <f t="shared" si="134"/>
        <v>529.22215254013099</v>
      </c>
      <c r="R195" s="14">
        <f t="shared" si="134"/>
        <v>530.07265692685166</v>
      </c>
      <c r="T195" s="2"/>
      <c r="V195" s="3"/>
      <c r="W195" s="4"/>
      <c r="X195" s="4"/>
      <c r="Y195" s="5"/>
      <c r="Z195" s="5"/>
      <c r="AA195" s="5"/>
      <c r="AB195" s="3"/>
    </row>
    <row r="196" spans="1:28" s="1" customFormat="1" x14ac:dyDescent="0.25">
      <c r="A196" s="26" t="s">
        <v>18</v>
      </c>
      <c r="B196" s="27" t="s">
        <v>17</v>
      </c>
      <c r="C196" s="28">
        <f>C195*C197</f>
        <v>431.20000000000005</v>
      </c>
      <c r="D196" s="28">
        <f>C196+(C196*D$2)</f>
        <v>429.47520000000003</v>
      </c>
      <c r="E196" s="28">
        <f t="shared" si="134"/>
        <v>427.75729920000003</v>
      </c>
      <c r="F196" s="28">
        <f t="shared" si="134"/>
        <v>426.04627000320005</v>
      </c>
      <c r="G196" s="28">
        <f t="shared" si="134"/>
        <v>426.85610250820059</v>
      </c>
      <c r="H196" s="28">
        <f t="shared" si="134"/>
        <v>427.64393942629624</v>
      </c>
      <c r="I196" s="28">
        <f t="shared" si="134"/>
        <v>428.40977841338361</v>
      </c>
      <c r="J196" s="28">
        <f t="shared" si="134"/>
        <v>429.14536644978426</v>
      </c>
      <c r="K196" s="28">
        <f t="shared" si="134"/>
        <v>429.83419446876604</v>
      </c>
      <c r="L196" s="28">
        <f t="shared" si="134"/>
        <v>430.50101418658494</v>
      </c>
      <c r="M196" s="28">
        <f t="shared" si="134"/>
        <v>431.14857474406051</v>
      </c>
      <c r="N196" s="28">
        <f t="shared" si="134"/>
        <v>431.79888672207221</v>
      </c>
      <c r="O196" s="28">
        <f t="shared" si="134"/>
        <v>432.43544121505732</v>
      </c>
      <c r="P196" s="28">
        <f t="shared" si="134"/>
        <v>433.08300179063218</v>
      </c>
      <c r="Q196" s="28">
        <f t="shared" si="134"/>
        <v>433.75532405840323</v>
      </c>
      <c r="R196" s="28">
        <f t="shared" si="134"/>
        <v>434.45240524463935</v>
      </c>
      <c r="T196" s="2"/>
      <c r="V196" s="3"/>
      <c r="W196" s="4"/>
      <c r="X196" s="4"/>
      <c r="Y196" s="5"/>
      <c r="Z196" s="5"/>
      <c r="AA196" s="5"/>
      <c r="AB196" s="3"/>
    </row>
    <row r="197" spans="1:28" s="1" customFormat="1" x14ac:dyDescent="0.25">
      <c r="A197" s="18" t="s">
        <v>19</v>
      </c>
      <c r="B197" s="19" t="s">
        <v>10</v>
      </c>
      <c r="C197" s="23">
        <v>0.8</v>
      </c>
      <c r="D197" s="23">
        <f>D196/D195</f>
        <v>0.81960916030534359</v>
      </c>
      <c r="E197" s="23">
        <f>E196/E195</f>
        <v>0.81960916030534359</v>
      </c>
      <c r="F197" s="23">
        <f>F196/F195</f>
        <v>0.8196091603053437</v>
      </c>
      <c r="G197" s="23">
        <f>G196/G195</f>
        <v>0.81960916030534359</v>
      </c>
      <c r="H197" s="23">
        <f t="shared" ref="H197:R197" si="135">H196/H195</f>
        <v>0.81960916030534359</v>
      </c>
      <c r="I197" s="23">
        <f t="shared" si="135"/>
        <v>0.81960916030534359</v>
      </c>
      <c r="J197" s="23">
        <f t="shared" si="135"/>
        <v>0.81960916030534348</v>
      </c>
      <c r="K197" s="23">
        <f t="shared" si="135"/>
        <v>0.81960916030534359</v>
      </c>
      <c r="L197" s="23">
        <f t="shared" si="135"/>
        <v>0.81960916030534359</v>
      </c>
      <c r="M197" s="24">
        <f t="shared" si="135"/>
        <v>0.8196091603053437</v>
      </c>
      <c r="N197" s="24">
        <f t="shared" si="135"/>
        <v>0.8196091603053437</v>
      </c>
      <c r="O197" s="24">
        <f t="shared" si="135"/>
        <v>0.8196091603053437</v>
      </c>
      <c r="P197" s="24">
        <f t="shared" si="135"/>
        <v>0.81960916030534359</v>
      </c>
      <c r="Q197" s="24">
        <f t="shared" si="135"/>
        <v>0.81960916030534359</v>
      </c>
      <c r="R197" s="23">
        <f t="shared" si="135"/>
        <v>0.81960916030534359</v>
      </c>
      <c r="T197" s="2"/>
      <c r="V197" s="3"/>
      <c r="W197" s="4"/>
      <c r="X197" s="4"/>
      <c r="Y197" s="5"/>
      <c r="Z197" s="5"/>
      <c r="AA197" s="5"/>
      <c r="AB197" s="3"/>
    </row>
    <row r="198" spans="1:28" s="1" customFormat="1" x14ac:dyDescent="0.25">
      <c r="A198" s="26"/>
      <c r="B198" s="27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3"/>
      <c r="N198" s="33"/>
      <c r="O198" s="33"/>
      <c r="P198" s="33"/>
      <c r="Q198" s="33"/>
      <c r="R198" s="32"/>
      <c r="T198" s="2"/>
      <c r="V198" s="3"/>
      <c r="W198" s="4"/>
      <c r="X198" s="4"/>
      <c r="Y198" s="5"/>
      <c r="Z198" s="5"/>
      <c r="AA198" s="5"/>
      <c r="AB198" s="3"/>
    </row>
    <row r="199" spans="1:28" x14ac:dyDescent="0.25">
      <c r="A199" s="6" t="s">
        <v>2</v>
      </c>
      <c r="B199" s="7" t="s">
        <v>3</v>
      </c>
      <c r="C199" s="7">
        <v>2020</v>
      </c>
      <c r="D199" s="7">
        <v>2021</v>
      </c>
      <c r="E199" s="7">
        <v>2022</v>
      </c>
      <c r="F199" s="7">
        <v>2023</v>
      </c>
      <c r="G199" s="7">
        <v>2024</v>
      </c>
      <c r="H199" s="7">
        <v>2025</v>
      </c>
      <c r="I199" s="7">
        <v>2026</v>
      </c>
      <c r="J199" s="7">
        <v>2027</v>
      </c>
      <c r="K199" s="7">
        <v>2028</v>
      </c>
      <c r="L199" s="7">
        <v>2029</v>
      </c>
      <c r="M199" s="13">
        <v>2030</v>
      </c>
      <c r="N199" s="7">
        <v>2031</v>
      </c>
      <c r="O199" s="13">
        <v>2032</v>
      </c>
      <c r="P199" s="7">
        <v>2033</v>
      </c>
      <c r="Q199" s="13">
        <v>2034</v>
      </c>
      <c r="R199" s="7">
        <v>2035</v>
      </c>
    </row>
    <row r="200" spans="1:28" s="1" customFormat="1" x14ac:dyDescent="0.25">
      <c r="A200" s="41" t="s">
        <v>33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3"/>
      <c r="T200" s="2"/>
      <c r="V200" s="3"/>
      <c r="W200" s="4"/>
      <c r="X200" s="4"/>
      <c r="Y200" s="5"/>
      <c r="Z200" s="5"/>
      <c r="AA200" s="5"/>
      <c r="AB200" s="3"/>
    </row>
    <row r="201" spans="1:28" s="1" customFormat="1" x14ac:dyDescent="0.25">
      <c r="A201" s="6" t="s">
        <v>5</v>
      </c>
      <c r="B201" s="7" t="s">
        <v>6</v>
      </c>
      <c r="C201" s="14">
        <f>C202+C203</f>
        <v>1122</v>
      </c>
      <c r="D201" s="14">
        <f t="shared" ref="D201:R201" si="136">D202+D203</f>
        <v>1695.0029999999999</v>
      </c>
      <c r="E201" s="14">
        <f t="shared" si="136"/>
        <v>1740.4737360246656</v>
      </c>
      <c r="F201" s="14">
        <f t="shared" si="136"/>
        <v>1736.0078410805672</v>
      </c>
      <c r="G201" s="14">
        <f t="shared" si="136"/>
        <v>1738.1215553856255</v>
      </c>
      <c r="H201" s="14">
        <f t="shared" si="136"/>
        <v>1740.1778598109845</v>
      </c>
      <c r="I201" s="14">
        <f t="shared" si="136"/>
        <v>1742.1767482383846</v>
      </c>
      <c r="J201" s="14">
        <f t="shared" si="136"/>
        <v>1744.0966797619642</v>
      </c>
      <c r="K201" s="14">
        <f t="shared" si="136"/>
        <v>1745.8945646683569</v>
      </c>
      <c r="L201" s="14">
        <f t="shared" si="136"/>
        <v>1747.6350065100285</v>
      </c>
      <c r="M201" s="15">
        <f t="shared" si="136"/>
        <v>1749.3251807192332</v>
      </c>
      <c r="N201" s="15">
        <f t="shared" si="136"/>
        <v>1751.0225363108975</v>
      </c>
      <c r="O201" s="15">
        <f t="shared" si="136"/>
        <v>1752.6839839923177</v>
      </c>
      <c r="P201" s="15">
        <f t="shared" si="136"/>
        <v>1754.3741582487628</v>
      </c>
      <c r="Q201" s="15">
        <f t="shared" si="136"/>
        <v>1756.1289620955113</v>
      </c>
      <c r="R201" s="14">
        <f t="shared" si="136"/>
        <v>1757.9483882929485</v>
      </c>
      <c r="T201" s="2"/>
      <c r="V201" s="3"/>
      <c r="W201" s="4"/>
      <c r="X201" s="4"/>
      <c r="Y201" s="5"/>
      <c r="Z201" s="5"/>
      <c r="AA201" s="5"/>
      <c r="AB201" s="3"/>
    </row>
    <row r="202" spans="1:28" s="1" customFormat="1" x14ac:dyDescent="0.25">
      <c r="A202" s="6" t="s">
        <v>7</v>
      </c>
      <c r="B202" s="7" t="s">
        <v>6</v>
      </c>
      <c r="C202" s="7">
        <v>0</v>
      </c>
      <c r="D202" s="7">
        <v>624</v>
      </c>
      <c r="E202" s="7">
        <f t="shared" ref="E202:R202" si="137">D202</f>
        <v>624</v>
      </c>
      <c r="F202" s="7">
        <f t="shared" si="137"/>
        <v>624</v>
      </c>
      <c r="G202" s="7">
        <f t="shared" si="137"/>
        <v>624</v>
      </c>
      <c r="H202" s="7">
        <f t="shared" si="137"/>
        <v>624</v>
      </c>
      <c r="I202" s="7">
        <f t="shared" si="137"/>
        <v>624</v>
      </c>
      <c r="J202" s="7">
        <f t="shared" si="137"/>
        <v>624</v>
      </c>
      <c r="K202" s="7">
        <f t="shared" si="137"/>
        <v>624</v>
      </c>
      <c r="L202" s="7">
        <f t="shared" si="137"/>
        <v>624</v>
      </c>
      <c r="M202" s="13">
        <f t="shared" si="137"/>
        <v>624</v>
      </c>
      <c r="N202" s="13">
        <f t="shared" si="137"/>
        <v>624</v>
      </c>
      <c r="O202" s="13">
        <f t="shared" si="137"/>
        <v>624</v>
      </c>
      <c r="P202" s="13">
        <f t="shared" si="137"/>
        <v>624</v>
      </c>
      <c r="Q202" s="13">
        <f t="shared" si="137"/>
        <v>624</v>
      </c>
      <c r="R202" s="7">
        <f t="shared" si="137"/>
        <v>624</v>
      </c>
      <c r="T202" s="2"/>
      <c r="V202" s="3"/>
      <c r="W202" s="4"/>
      <c r="X202" s="4"/>
      <c r="Y202" s="5"/>
      <c r="Z202" s="5"/>
      <c r="AA202" s="5"/>
      <c r="AB202" s="3"/>
    </row>
    <row r="203" spans="1:28" s="1" customFormat="1" x14ac:dyDescent="0.25">
      <c r="A203" s="6" t="s">
        <v>8</v>
      </c>
      <c r="B203" s="7" t="s">
        <v>6</v>
      </c>
      <c r="C203" s="14">
        <f t="shared" ref="C203:R203" si="138">C206/(1-C205)</f>
        <v>1122</v>
      </c>
      <c r="D203" s="14">
        <f t="shared" si="138"/>
        <v>1071.0029999999999</v>
      </c>
      <c r="E203" s="14">
        <f t="shared" si="138"/>
        <v>1116.4737360246656</v>
      </c>
      <c r="F203" s="14">
        <f t="shared" si="138"/>
        <v>1112.0078410805672</v>
      </c>
      <c r="G203" s="14">
        <f t="shared" si="138"/>
        <v>1114.1215553856255</v>
      </c>
      <c r="H203" s="14">
        <f t="shared" si="138"/>
        <v>1116.1778598109845</v>
      </c>
      <c r="I203" s="14">
        <f t="shared" si="138"/>
        <v>1118.1767482383846</v>
      </c>
      <c r="J203" s="14">
        <f t="shared" si="138"/>
        <v>1120.0966797619642</v>
      </c>
      <c r="K203" s="14">
        <f t="shared" si="138"/>
        <v>1121.8945646683569</v>
      </c>
      <c r="L203" s="14">
        <f t="shared" si="138"/>
        <v>1123.6350065100285</v>
      </c>
      <c r="M203" s="15">
        <f t="shared" si="138"/>
        <v>1125.3251807192332</v>
      </c>
      <c r="N203" s="15">
        <f t="shared" si="138"/>
        <v>1127.0225363108975</v>
      </c>
      <c r="O203" s="15">
        <f t="shared" si="138"/>
        <v>1128.6839839923177</v>
      </c>
      <c r="P203" s="15">
        <f t="shared" si="138"/>
        <v>1130.3741582487628</v>
      </c>
      <c r="Q203" s="15">
        <f t="shared" si="138"/>
        <v>1132.1289620955113</v>
      </c>
      <c r="R203" s="14">
        <f t="shared" si="138"/>
        <v>1133.9483882929485</v>
      </c>
      <c r="T203" s="2"/>
      <c r="V203" s="3"/>
      <c r="W203" s="4"/>
      <c r="X203" s="4"/>
      <c r="Y203" s="5"/>
      <c r="Z203" s="5"/>
      <c r="AA203" s="5"/>
      <c r="AB203" s="3"/>
    </row>
    <row r="204" spans="1:28" s="1" customFormat="1" x14ac:dyDescent="0.25">
      <c r="A204" s="6" t="s">
        <v>9</v>
      </c>
      <c r="B204" s="7" t="s">
        <v>6</v>
      </c>
      <c r="C204" s="14">
        <f t="shared" ref="C204:R204" si="139">C203-C206</f>
        <v>0</v>
      </c>
      <c r="D204" s="14">
        <f t="shared" si="139"/>
        <v>0</v>
      </c>
      <c r="E204" s="14">
        <f t="shared" si="139"/>
        <v>3.4317840246658307</v>
      </c>
      <c r="F204" s="14">
        <f t="shared" si="139"/>
        <v>3.4180568885672074</v>
      </c>
      <c r="G204" s="14">
        <f t="shared" si="139"/>
        <v>3.4245539612263656</v>
      </c>
      <c r="H204" s="14">
        <f t="shared" si="139"/>
        <v>3.4308745690912019</v>
      </c>
      <c r="I204" s="14">
        <f t="shared" si="139"/>
        <v>3.4370186933556397</v>
      </c>
      <c r="J204" s="14">
        <f t="shared" si="139"/>
        <v>3.4429201222192205</v>
      </c>
      <c r="K204" s="14">
        <f t="shared" si="139"/>
        <v>3.448446407792062</v>
      </c>
      <c r="L204" s="14">
        <f t="shared" si="139"/>
        <v>3.4537961265675676</v>
      </c>
      <c r="M204" s="15">
        <f t="shared" si="139"/>
        <v>3.4589913341778811</v>
      </c>
      <c r="N204" s="15">
        <f t="shared" si="139"/>
        <v>3.4642086157095946</v>
      </c>
      <c r="O204" s="15">
        <f t="shared" si="139"/>
        <v>3.4693155245665821</v>
      </c>
      <c r="P204" s="15">
        <f t="shared" si="139"/>
        <v>3.4745107323219599</v>
      </c>
      <c r="Q204" s="15">
        <f t="shared" si="139"/>
        <v>3.4799045966049107</v>
      </c>
      <c r="R204" s="14">
        <f t="shared" si="139"/>
        <v>3.4854970951626001</v>
      </c>
      <c r="T204" s="2"/>
      <c r="V204" s="3"/>
      <c r="W204" s="4"/>
      <c r="X204" s="4"/>
      <c r="Y204" s="5"/>
      <c r="Z204" s="5"/>
      <c r="AA204" s="5"/>
      <c r="AB204" s="3"/>
    </row>
    <row r="205" spans="1:28" s="1" customFormat="1" x14ac:dyDescent="0.25">
      <c r="A205" s="6" t="s">
        <v>9</v>
      </c>
      <c r="B205" s="7" t="s">
        <v>10</v>
      </c>
      <c r="C205" s="16">
        <v>0</v>
      </c>
      <c r="D205" s="8">
        <v>0</v>
      </c>
      <c r="E205" s="8">
        <v>3.0737704918032405E-3</v>
      </c>
      <c r="F205" s="8">
        <f t="shared" ref="F205:R205" si="140">E205</f>
        <v>3.0737704918032405E-3</v>
      </c>
      <c r="G205" s="8">
        <f t="shared" si="140"/>
        <v>3.0737704918032405E-3</v>
      </c>
      <c r="H205" s="8">
        <f t="shared" si="140"/>
        <v>3.0737704918032405E-3</v>
      </c>
      <c r="I205" s="8">
        <f t="shared" si="140"/>
        <v>3.0737704918032405E-3</v>
      </c>
      <c r="J205" s="8">
        <f t="shared" si="140"/>
        <v>3.0737704918032405E-3</v>
      </c>
      <c r="K205" s="8">
        <f t="shared" si="140"/>
        <v>3.0737704918032405E-3</v>
      </c>
      <c r="L205" s="8">
        <f t="shared" si="140"/>
        <v>3.0737704918032405E-3</v>
      </c>
      <c r="M205" s="29">
        <f t="shared" si="140"/>
        <v>3.0737704918032405E-3</v>
      </c>
      <c r="N205" s="29">
        <f t="shared" si="140"/>
        <v>3.0737704918032405E-3</v>
      </c>
      <c r="O205" s="29">
        <f t="shared" si="140"/>
        <v>3.0737704918032405E-3</v>
      </c>
      <c r="P205" s="29">
        <f t="shared" si="140"/>
        <v>3.0737704918032405E-3</v>
      </c>
      <c r="Q205" s="29">
        <f t="shared" si="140"/>
        <v>3.0737704918032405E-3</v>
      </c>
      <c r="R205" s="8">
        <f t="shared" si="140"/>
        <v>3.0737704918032405E-3</v>
      </c>
      <c r="T205" s="2"/>
      <c r="V205" s="3"/>
      <c r="W205" s="4"/>
      <c r="X205" s="4"/>
      <c r="Y205" s="5"/>
      <c r="Z205" s="5"/>
      <c r="AA205" s="5"/>
      <c r="AB205" s="3"/>
    </row>
    <row r="206" spans="1:28" s="1" customFormat="1" x14ac:dyDescent="0.25">
      <c r="A206" s="6" t="s">
        <v>11</v>
      </c>
      <c r="B206" s="7" t="s">
        <v>6</v>
      </c>
      <c r="C206" s="14">
        <f>C207+C208</f>
        <v>1122</v>
      </c>
      <c r="D206" s="14">
        <f t="shared" ref="D206:R206" si="141">D207+D208</f>
        <v>1071.0029999999999</v>
      </c>
      <c r="E206" s="14">
        <f t="shared" si="141"/>
        <v>1113.0419519999998</v>
      </c>
      <c r="F206" s="14">
        <f t="shared" si="141"/>
        <v>1108.589784192</v>
      </c>
      <c r="G206" s="14">
        <f t="shared" si="141"/>
        <v>1110.6970014243991</v>
      </c>
      <c r="H206" s="14">
        <f t="shared" si="141"/>
        <v>1112.7469852418933</v>
      </c>
      <c r="I206" s="14">
        <f t="shared" si="141"/>
        <v>1114.7397295450289</v>
      </c>
      <c r="J206" s="14">
        <f t="shared" si="141"/>
        <v>1116.653759639745</v>
      </c>
      <c r="K206" s="14">
        <f t="shared" si="141"/>
        <v>1118.4461182605648</v>
      </c>
      <c r="L206" s="14">
        <f t="shared" si="141"/>
        <v>1120.1812103834609</v>
      </c>
      <c r="M206" s="15">
        <f t="shared" si="141"/>
        <v>1121.8661893850553</v>
      </c>
      <c r="N206" s="15">
        <f t="shared" si="141"/>
        <v>1123.5583276951879</v>
      </c>
      <c r="O206" s="15">
        <f t="shared" si="141"/>
        <v>1125.2146684677512</v>
      </c>
      <c r="P206" s="15">
        <f t="shared" si="141"/>
        <v>1126.8996475164408</v>
      </c>
      <c r="Q206" s="15">
        <f t="shared" si="141"/>
        <v>1128.6490574989064</v>
      </c>
      <c r="R206" s="14">
        <f t="shared" si="141"/>
        <v>1130.4628911977859</v>
      </c>
      <c r="T206" s="2"/>
      <c r="V206" s="3"/>
      <c r="W206" s="4"/>
      <c r="X206" s="4"/>
      <c r="Y206" s="5"/>
      <c r="Z206" s="5"/>
      <c r="AA206" s="5"/>
      <c r="AB206" s="3"/>
    </row>
    <row r="207" spans="1:28" s="1" customFormat="1" x14ac:dyDescent="0.25">
      <c r="A207" s="6" t="s">
        <v>12</v>
      </c>
      <c r="B207" s="7" t="s">
        <v>6</v>
      </c>
      <c r="C207" s="14">
        <f>'[15]Müügikogused Konkurentsiamet'!E50*1000</f>
        <v>1122</v>
      </c>
      <c r="D207" s="14">
        <f>'[15]Müügikogused Konkurentsiamet'!J50*1000</f>
        <v>1071.0029999999999</v>
      </c>
      <c r="E207" s="14">
        <f>(E209*E211*365)/1000</f>
        <v>1113.0419519999998</v>
      </c>
      <c r="F207" s="14">
        <f t="shared" ref="F207:R207" si="142">(F209*F211*365)/1000</f>
        <v>1108.589784192</v>
      </c>
      <c r="G207" s="14">
        <f t="shared" si="142"/>
        <v>1110.6970014243991</v>
      </c>
      <c r="H207" s="14">
        <f t="shared" si="142"/>
        <v>1112.7469852418933</v>
      </c>
      <c r="I207" s="14">
        <f t="shared" si="142"/>
        <v>1114.7397295450289</v>
      </c>
      <c r="J207" s="14">
        <f t="shared" si="142"/>
        <v>1116.653759639745</v>
      </c>
      <c r="K207" s="14">
        <f t="shared" si="142"/>
        <v>1118.4461182605648</v>
      </c>
      <c r="L207" s="14">
        <f t="shared" si="142"/>
        <v>1120.1812103834609</v>
      </c>
      <c r="M207" s="15">
        <f t="shared" si="142"/>
        <v>1121.8661893850553</v>
      </c>
      <c r="N207" s="15">
        <f t="shared" si="142"/>
        <v>1123.5583276951879</v>
      </c>
      <c r="O207" s="15">
        <f t="shared" si="142"/>
        <v>1125.2146684677512</v>
      </c>
      <c r="P207" s="15">
        <f t="shared" si="142"/>
        <v>1126.8996475164408</v>
      </c>
      <c r="Q207" s="15">
        <f t="shared" si="142"/>
        <v>1128.6490574989064</v>
      </c>
      <c r="R207" s="14">
        <f t="shared" si="142"/>
        <v>1130.4628911977859</v>
      </c>
      <c r="T207" s="2"/>
      <c r="V207" s="3"/>
      <c r="W207" s="4"/>
      <c r="X207" s="4"/>
      <c r="Y207" s="5"/>
      <c r="Z207" s="5"/>
      <c r="AA207" s="5"/>
      <c r="AB207" s="3"/>
    </row>
    <row r="208" spans="1:28" s="1" customFormat="1" x14ac:dyDescent="0.25">
      <c r="A208" s="6" t="s">
        <v>13</v>
      </c>
      <c r="B208" s="7" t="s">
        <v>6</v>
      </c>
      <c r="C208" s="7">
        <v>0</v>
      </c>
      <c r="D208" s="7">
        <v>0</v>
      </c>
      <c r="E208" s="7">
        <f>D208</f>
        <v>0</v>
      </c>
      <c r="F208" s="7">
        <f t="shared" ref="F208:R209" si="143">E208</f>
        <v>0</v>
      </c>
      <c r="G208" s="7">
        <f t="shared" si="143"/>
        <v>0</v>
      </c>
      <c r="H208" s="7">
        <f t="shared" si="143"/>
        <v>0</v>
      </c>
      <c r="I208" s="7">
        <f t="shared" si="143"/>
        <v>0</v>
      </c>
      <c r="J208" s="7">
        <f t="shared" si="143"/>
        <v>0</v>
      </c>
      <c r="K208" s="7">
        <f t="shared" si="143"/>
        <v>0</v>
      </c>
      <c r="L208" s="7">
        <f t="shared" si="143"/>
        <v>0</v>
      </c>
      <c r="M208" s="13">
        <f t="shared" si="143"/>
        <v>0</v>
      </c>
      <c r="N208" s="13">
        <f t="shared" si="143"/>
        <v>0</v>
      </c>
      <c r="O208" s="13">
        <f t="shared" si="143"/>
        <v>0</v>
      </c>
      <c r="P208" s="13">
        <f t="shared" si="143"/>
        <v>0</v>
      </c>
      <c r="Q208" s="13">
        <f t="shared" si="143"/>
        <v>0</v>
      </c>
      <c r="R208" s="7">
        <f t="shared" si="143"/>
        <v>0</v>
      </c>
      <c r="T208" s="2"/>
      <c r="V208" s="3"/>
      <c r="W208" s="4"/>
      <c r="X208" s="4"/>
      <c r="Y208" s="5"/>
      <c r="Z208" s="5"/>
      <c r="AA208" s="5"/>
      <c r="AB208" s="3"/>
    </row>
    <row r="209" spans="1:28" s="1" customFormat="1" x14ac:dyDescent="0.25">
      <c r="A209" s="18" t="s">
        <v>14</v>
      </c>
      <c r="B209" s="19" t="s">
        <v>15</v>
      </c>
      <c r="C209" s="20">
        <f>((C207/C211)/365)*1000</f>
        <v>66.03593131556876</v>
      </c>
      <c r="D209" s="20">
        <f>C209</f>
        <v>66.03593131556876</v>
      </c>
      <c r="E209" s="20">
        <f t="shared" ref="E209" si="144">D209</f>
        <v>66.03593131556876</v>
      </c>
      <c r="F209" s="20">
        <f>E209</f>
        <v>66.03593131556876</v>
      </c>
      <c r="G209" s="20">
        <f t="shared" si="143"/>
        <v>66.03593131556876</v>
      </c>
      <c r="H209" s="20">
        <f t="shared" si="143"/>
        <v>66.03593131556876</v>
      </c>
      <c r="I209" s="20">
        <f t="shared" si="143"/>
        <v>66.03593131556876</v>
      </c>
      <c r="J209" s="20">
        <f t="shared" si="143"/>
        <v>66.03593131556876</v>
      </c>
      <c r="K209" s="20">
        <f t="shared" si="143"/>
        <v>66.03593131556876</v>
      </c>
      <c r="L209" s="20">
        <f t="shared" si="143"/>
        <v>66.03593131556876</v>
      </c>
      <c r="M209" s="20">
        <f t="shared" si="143"/>
        <v>66.03593131556876</v>
      </c>
      <c r="N209" s="20">
        <f t="shared" si="143"/>
        <v>66.03593131556876</v>
      </c>
      <c r="O209" s="20">
        <f t="shared" si="143"/>
        <v>66.03593131556876</v>
      </c>
      <c r="P209" s="20">
        <f t="shared" si="143"/>
        <v>66.03593131556876</v>
      </c>
      <c r="Q209" s="20">
        <f t="shared" si="143"/>
        <v>66.03593131556876</v>
      </c>
      <c r="R209" s="20">
        <f t="shared" si="143"/>
        <v>66.03593131556876</v>
      </c>
      <c r="T209" s="2"/>
      <c r="V209" s="3"/>
      <c r="W209" s="4"/>
      <c r="X209" s="4"/>
      <c r="Y209" s="5"/>
      <c r="Z209" s="5"/>
      <c r="AA209" s="5"/>
      <c r="AB209" s="3"/>
    </row>
    <row r="210" spans="1:28" s="1" customFormat="1" x14ac:dyDescent="0.25">
      <c r="A210" s="6" t="s">
        <v>16</v>
      </c>
      <c r="B210" s="7" t="s">
        <v>17</v>
      </c>
      <c r="C210" s="14">
        <f>'[15]Elanike arv'!D4596</f>
        <v>133</v>
      </c>
      <c r="D210" s="14">
        <v>128</v>
      </c>
      <c r="E210" s="14">
        <f t="shared" ref="E210:R210" si="145">D210+(D210*E$2)</f>
        <v>127.488</v>
      </c>
      <c r="F210" s="14">
        <f t="shared" si="145"/>
        <v>126.978048</v>
      </c>
      <c r="G210" s="14">
        <f t="shared" si="145"/>
        <v>127.2194089927653</v>
      </c>
      <c r="H210" s="14">
        <f t="shared" si="145"/>
        <v>127.45421446119802</v>
      </c>
      <c r="I210" s="14">
        <f t="shared" si="145"/>
        <v>127.68246370666594</v>
      </c>
      <c r="J210" s="14">
        <f t="shared" si="145"/>
        <v>127.90169701433838</v>
      </c>
      <c r="K210" s="14">
        <f t="shared" si="145"/>
        <v>128.10699405228064</v>
      </c>
      <c r="L210" s="14">
        <f t="shared" si="145"/>
        <v>128.30573177655626</v>
      </c>
      <c r="M210" s="14">
        <f t="shared" si="145"/>
        <v>128.49872953604708</v>
      </c>
      <c r="N210" s="14">
        <f t="shared" si="145"/>
        <v>128.6925473238623</v>
      </c>
      <c r="O210" s="14">
        <f t="shared" si="145"/>
        <v>128.88226485610187</v>
      </c>
      <c r="P210" s="14">
        <f t="shared" si="145"/>
        <v>129.07526262098696</v>
      </c>
      <c r="Q210" s="14">
        <f t="shared" si="145"/>
        <v>129.27564031514646</v>
      </c>
      <c r="R210" s="14">
        <f t="shared" si="145"/>
        <v>129.48339711190263</v>
      </c>
      <c r="T210" s="2"/>
      <c r="V210" s="3"/>
      <c r="W210" s="4"/>
      <c r="X210" s="4"/>
      <c r="Y210" s="5"/>
      <c r="Z210" s="5"/>
      <c r="AA210" s="5"/>
      <c r="AB210" s="3"/>
    </row>
    <row r="211" spans="1:28" s="1" customFormat="1" x14ac:dyDescent="0.25">
      <c r="A211" s="26" t="s">
        <v>18</v>
      </c>
      <c r="B211" s="27" t="s">
        <v>17</v>
      </c>
      <c r="C211" s="28">
        <f>C210*C212</f>
        <v>46.55</v>
      </c>
      <c r="D211" s="28">
        <f t="shared" ref="D211:R211" si="146">C211+(C211*D$2)</f>
        <v>46.363799999999998</v>
      </c>
      <c r="E211" s="28">
        <f t="shared" si="146"/>
        <v>46.178344799999998</v>
      </c>
      <c r="F211" s="28">
        <f t="shared" si="146"/>
        <v>45.9936314208</v>
      </c>
      <c r="G211" s="28">
        <f t="shared" si="146"/>
        <v>46.081056520771654</v>
      </c>
      <c r="H211" s="28">
        <f t="shared" si="146"/>
        <v>46.166107097156981</v>
      </c>
      <c r="I211" s="28">
        <f t="shared" si="146"/>
        <v>46.248782896899371</v>
      </c>
      <c r="J211" s="28">
        <f t="shared" si="146"/>
        <v>46.328192969010807</v>
      </c>
      <c r="K211" s="28">
        <f t="shared" si="146"/>
        <v>46.402555084696338</v>
      </c>
      <c r="L211" s="28">
        <f t="shared" si="146"/>
        <v>46.474541304233604</v>
      </c>
      <c r="M211" s="28">
        <f t="shared" si="146"/>
        <v>46.544448409870171</v>
      </c>
      <c r="N211" s="28">
        <f t="shared" si="146"/>
        <v>46.614652543860068</v>
      </c>
      <c r="O211" s="28">
        <f t="shared" si="146"/>
        <v>46.683371494807325</v>
      </c>
      <c r="P211" s="28">
        <f t="shared" si="146"/>
        <v>46.753278602397792</v>
      </c>
      <c r="Q211" s="28">
        <f t="shared" si="146"/>
        <v>46.825858847213986</v>
      </c>
      <c r="R211" s="28">
        <f t="shared" si="146"/>
        <v>46.901111929819017</v>
      </c>
      <c r="T211" s="2"/>
      <c r="V211" s="3"/>
      <c r="W211" s="4"/>
      <c r="X211" s="4"/>
      <c r="Y211" s="5"/>
      <c r="Z211" s="5"/>
      <c r="AA211" s="5"/>
      <c r="AB211" s="3"/>
    </row>
    <row r="212" spans="1:28" s="1" customFormat="1" x14ac:dyDescent="0.25">
      <c r="A212" s="18" t="s">
        <v>19</v>
      </c>
      <c r="B212" s="19" t="s">
        <v>10</v>
      </c>
      <c r="C212" s="23">
        <v>0.35</v>
      </c>
      <c r="D212" s="23">
        <f>D211/D210</f>
        <v>0.36221718749999998</v>
      </c>
      <c r="E212" s="23">
        <f>E211/E210</f>
        <v>0.36221718749999998</v>
      </c>
      <c r="F212" s="23">
        <f>F211/F210</f>
        <v>0.36221718749999998</v>
      </c>
      <c r="G212" s="23">
        <f>G211/G210</f>
        <v>0.36221718749999998</v>
      </c>
      <c r="H212" s="23">
        <f t="shared" ref="H212:R212" si="147">H211/H210</f>
        <v>0.36221718750000004</v>
      </c>
      <c r="I212" s="23">
        <f t="shared" si="147"/>
        <v>0.36221718750000009</v>
      </c>
      <c r="J212" s="23">
        <f t="shared" si="147"/>
        <v>0.36221718750000009</v>
      </c>
      <c r="K212" s="23">
        <f t="shared" si="147"/>
        <v>0.36221718750000015</v>
      </c>
      <c r="L212" s="23">
        <f t="shared" si="147"/>
        <v>0.36221718750000015</v>
      </c>
      <c r="M212" s="24">
        <f t="shared" si="147"/>
        <v>0.36221718750000015</v>
      </c>
      <c r="N212" s="24">
        <f t="shared" si="147"/>
        <v>0.36221718750000009</v>
      </c>
      <c r="O212" s="24">
        <f t="shared" si="147"/>
        <v>0.36221718750000009</v>
      </c>
      <c r="P212" s="24">
        <f t="shared" si="147"/>
        <v>0.36221718750000015</v>
      </c>
      <c r="Q212" s="24">
        <f t="shared" si="147"/>
        <v>0.36221718750000015</v>
      </c>
      <c r="R212" s="23">
        <f t="shared" si="147"/>
        <v>0.36221718750000015</v>
      </c>
      <c r="T212" s="2"/>
      <c r="V212" s="3"/>
      <c r="W212" s="4"/>
      <c r="X212" s="4"/>
      <c r="Y212" s="5"/>
      <c r="Z212" s="5"/>
      <c r="AA212" s="5"/>
      <c r="AB212" s="3"/>
    </row>
    <row r="213" spans="1:28" s="1" customFormat="1" x14ac:dyDescent="0.25">
      <c r="A213" s="26"/>
      <c r="B213" s="27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3"/>
      <c r="N213" s="33"/>
      <c r="O213" s="33"/>
      <c r="P213" s="33"/>
      <c r="Q213" s="33"/>
      <c r="R213" s="32"/>
      <c r="T213" s="2"/>
      <c r="V213" s="3"/>
      <c r="W213" s="4"/>
      <c r="X213" s="4"/>
      <c r="Y213" s="5"/>
      <c r="Z213" s="5"/>
      <c r="AA213" s="5"/>
      <c r="AB213" s="3"/>
    </row>
    <row r="214" spans="1:28" s="1" customFormat="1" x14ac:dyDescent="0.25">
      <c r="A214" s="6" t="s">
        <v>2</v>
      </c>
      <c r="B214" s="7" t="s">
        <v>3</v>
      </c>
      <c r="C214" s="7">
        <v>2020</v>
      </c>
      <c r="D214" s="7">
        <v>2021</v>
      </c>
      <c r="E214" s="7">
        <v>2022</v>
      </c>
      <c r="F214" s="7">
        <v>2023</v>
      </c>
      <c r="G214" s="7">
        <v>2024</v>
      </c>
      <c r="H214" s="7">
        <v>2025</v>
      </c>
      <c r="I214" s="7">
        <v>2026</v>
      </c>
      <c r="J214" s="7">
        <v>2027</v>
      </c>
      <c r="K214" s="7">
        <v>2028</v>
      </c>
      <c r="L214" s="7">
        <v>2029</v>
      </c>
      <c r="M214" s="13">
        <v>2030</v>
      </c>
      <c r="N214" s="7">
        <v>2031</v>
      </c>
      <c r="O214" s="13">
        <v>2032</v>
      </c>
      <c r="P214" s="7">
        <v>2033</v>
      </c>
      <c r="Q214" s="13">
        <v>2034</v>
      </c>
      <c r="R214" s="7">
        <v>2035</v>
      </c>
      <c r="T214" s="2"/>
      <c r="V214" s="3"/>
      <c r="W214" s="4"/>
      <c r="X214" s="4"/>
      <c r="Y214" s="5"/>
      <c r="Z214" s="5"/>
      <c r="AA214" s="5"/>
      <c r="AB214" s="3"/>
    </row>
    <row r="215" spans="1:28" x14ac:dyDescent="0.25">
      <c r="A215" s="41" t="s">
        <v>34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3"/>
    </row>
    <row r="216" spans="1:28" s="1" customFormat="1" x14ac:dyDescent="0.25">
      <c r="A216" s="6" t="s">
        <v>5</v>
      </c>
      <c r="B216" s="7" t="s">
        <v>6</v>
      </c>
      <c r="C216" s="14">
        <f>C217+C218</f>
        <v>0</v>
      </c>
      <c r="D216" s="14">
        <f t="shared" ref="D216:R216" si="148">D217+D218</f>
        <v>0</v>
      </c>
      <c r="E216" s="14">
        <f>E217+E218</f>
        <v>742</v>
      </c>
      <c r="F216" s="14">
        <f t="shared" si="148"/>
        <v>2344</v>
      </c>
      <c r="G216" s="14">
        <f t="shared" si="148"/>
        <v>2345.2241208759237</v>
      </c>
      <c r="H216" s="14">
        <f t="shared" si="148"/>
        <v>2346.4149938185501</v>
      </c>
      <c r="I216" s="14">
        <f t="shared" si="148"/>
        <v>2347.5726152845955</v>
      </c>
      <c r="J216" s="14">
        <f t="shared" si="148"/>
        <v>2348.6845102330908</v>
      </c>
      <c r="K216" s="14">
        <f t="shared" si="148"/>
        <v>2349.7257240060007</v>
      </c>
      <c r="L216" s="14">
        <f t="shared" si="148"/>
        <v>2350.7336706270853</v>
      </c>
      <c r="M216" s="15">
        <f t="shared" si="148"/>
        <v>2351.7125056231321</v>
      </c>
      <c r="N216" s="15">
        <f t="shared" si="148"/>
        <v>2352.6954995919241</v>
      </c>
      <c r="O216" s="15">
        <f t="shared" si="148"/>
        <v>2353.6576981190451</v>
      </c>
      <c r="P216" s="15">
        <f t="shared" si="148"/>
        <v>2354.6365331424499</v>
      </c>
      <c r="Q216" s="15">
        <f t="shared" si="148"/>
        <v>2355.6527972689764</v>
      </c>
      <c r="R216" s="14">
        <f t="shared" si="148"/>
        <v>2356.7064863059268</v>
      </c>
      <c r="T216" s="2"/>
      <c r="V216" s="3"/>
      <c r="W216" s="4"/>
      <c r="X216" s="4"/>
      <c r="Y216" s="5"/>
      <c r="Z216" s="5"/>
      <c r="AA216" s="5"/>
      <c r="AB216" s="3"/>
    </row>
    <row r="217" spans="1:28" s="1" customFormat="1" x14ac:dyDescent="0.25">
      <c r="A217" s="6" t="s">
        <v>7</v>
      </c>
      <c r="B217" s="7" t="s">
        <v>6</v>
      </c>
      <c r="C217" s="7">
        <v>0</v>
      </c>
      <c r="D217" s="7">
        <v>0</v>
      </c>
      <c r="E217" s="7">
        <v>312</v>
      </c>
      <c r="F217" s="7">
        <v>624</v>
      </c>
      <c r="G217" s="7">
        <f t="shared" ref="G217:R217" si="149">F217</f>
        <v>624</v>
      </c>
      <c r="H217" s="7">
        <f t="shared" si="149"/>
        <v>624</v>
      </c>
      <c r="I217" s="7">
        <f t="shared" si="149"/>
        <v>624</v>
      </c>
      <c r="J217" s="7">
        <f t="shared" si="149"/>
        <v>624</v>
      </c>
      <c r="K217" s="7">
        <f t="shared" si="149"/>
        <v>624</v>
      </c>
      <c r="L217" s="7">
        <f t="shared" si="149"/>
        <v>624</v>
      </c>
      <c r="M217" s="13">
        <f t="shared" si="149"/>
        <v>624</v>
      </c>
      <c r="N217" s="13">
        <f t="shared" si="149"/>
        <v>624</v>
      </c>
      <c r="O217" s="13">
        <f t="shared" si="149"/>
        <v>624</v>
      </c>
      <c r="P217" s="13">
        <f t="shared" si="149"/>
        <v>624</v>
      </c>
      <c r="Q217" s="13">
        <f t="shared" si="149"/>
        <v>624</v>
      </c>
      <c r="R217" s="7">
        <f t="shared" si="149"/>
        <v>624</v>
      </c>
      <c r="T217" s="2"/>
      <c r="V217" s="3"/>
      <c r="W217" s="4"/>
      <c r="X217" s="4"/>
      <c r="Y217" s="5"/>
      <c r="Z217" s="5"/>
      <c r="AA217" s="5"/>
      <c r="AB217" s="3"/>
    </row>
    <row r="218" spans="1:28" s="1" customFormat="1" x14ac:dyDescent="0.25">
      <c r="A218" s="6" t="s">
        <v>8</v>
      </c>
      <c r="B218" s="7" t="s">
        <v>6</v>
      </c>
      <c r="C218" s="14">
        <f t="shared" ref="C218:R218" si="150">C221/(1-C220)</f>
        <v>0</v>
      </c>
      <c r="D218" s="14">
        <f t="shared" si="150"/>
        <v>0</v>
      </c>
      <c r="E218" s="14">
        <f t="shared" si="150"/>
        <v>430</v>
      </c>
      <c r="F218" s="14">
        <f t="shared" si="150"/>
        <v>1720</v>
      </c>
      <c r="G218" s="14">
        <f t="shared" si="150"/>
        <v>1721.2241208759237</v>
      </c>
      <c r="H218" s="14">
        <f t="shared" si="150"/>
        <v>1722.4149938185499</v>
      </c>
      <c r="I218" s="14">
        <f t="shared" si="150"/>
        <v>1723.5726152845953</v>
      </c>
      <c r="J218" s="14">
        <f t="shared" si="150"/>
        <v>1724.684510233091</v>
      </c>
      <c r="K218" s="14">
        <f t="shared" si="150"/>
        <v>1725.725724006001</v>
      </c>
      <c r="L218" s="14">
        <f t="shared" si="150"/>
        <v>1726.7336706270855</v>
      </c>
      <c r="M218" s="15">
        <f t="shared" si="150"/>
        <v>1727.7125056231321</v>
      </c>
      <c r="N218" s="15">
        <f t="shared" si="150"/>
        <v>1728.6954995919241</v>
      </c>
      <c r="O218" s="15">
        <f t="shared" si="150"/>
        <v>1729.6576981190451</v>
      </c>
      <c r="P218" s="15">
        <f t="shared" si="150"/>
        <v>1730.6365331424499</v>
      </c>
      <c r="Q218" s="15">
        <f t="shared" si="150"/>
        <v>1731.6527972689764</v>
      </c>
      <c r="R218" s="14">
        <f t="shared" si="150"/>
        <v>1732.7064863059268</v>
      </c>
      <c r="T218" s="2"/>
      <c r="V218" s="3"/>
      <c r="W218" s="4"/>
      <c r="X218" s="4"/>
      <c r="Y218" s="5"/>
      <c r="Z218" s="5"/>
      <c r="AA218" s="5"/>
      <c r="AB218" s="3"/>
    </row>
    <row r="219" spans="1:28" s="1" customFormat="1" x14ac:dyDescent="0.25">
      <c r="A219" s="6" t="s">
        <v>9</v>
      </c>
      <c r="B219" s="7" t="s">
        <v>6</v>
      </c>
      <c r="C219" s="14">
        <f t="shared" ref="C219:R219" si="151">C218-C221</f>
        <v>0</v>
      </c>
      <c r="D219" s="14">
        <f t="shared" si="151"/>
        <v>0</v>
      </c>
      <c r="E219" s="14">
        <f>E218-E221</f>
        <v>0</v>
      </c>
      <c r="F219" s="14">
        <f t="shared" si="151"/>
        <v>0</v>
      </c>
      <c r="G219" s="14">
        <f t="shared" si="151"/>
        <v>0</v>
      </c>
      <c r="H219" s="14">
        <f t="shared" si="151"/>
        <v>0</v>
      </c>
      <c r="I219" s="14">
        <f t="shared" si="151"/>
        <v>0</v>
      </c>
      <c r="J219" s="14">
        <f t="shared" si="151"/>
        <v>0</v>
      </c>
      <c r="K219" s="14">
        <f t="shared" si="151"/>
        <v>0</v>
      </c>
      <c r="L219" s="14">
        <f t="shared" si="151"/>
        <v>0</v>
      </c>
      <c r="M219" s="15">
        <f t="shared" si="151"/>
        <v>0</v>
      </c>
      <c r="N219" s="15">
        <f t="shared" si="151"/>
        <v>0</v>
      </c>
      <c r="O219" s="15">
        <f t="shared" si="151"/>
        <v>0</v>
      </c>
      <c r="P219" s="15">
        <f t="shared" si="151"/>
        <v>0</v>
      </c>
      <c r="Q219" s="15">
        <f t="shared" si="151"/>
        <v>0</v>
      </c>
      <c r="R219" s="14">
        <f t="shared" si="151"/>
        <v>0</v>
      </c>
      <c r="T219" s="2"/>
      <c r="V219" s="3"/>
      <c r="W219" s="4"/>
      <c r="X219" s="4"/>
      <c r="Y219" s="5"/>
      <c r="Z219" s="5"/>
      <c r="AA219" s="5"/>
      <c r="AB219" s="3"/>
    </row>
    <row r="220" spans="1:28" s="1" customFormat="1" x14ac:dyDescent="0.25">
      <c r="A220" s="6" t="s">
        <v>9</v>
      </c>
      <c r="B220" s="7" t="s">
        <v>10</v>
      </c>
      <c r="C220" s="16">
        <v>0</v>
      </c>
      <c r="D220" s="16">
        <v>0</v>
      </c>
      <c r="E220" s="16">
        <f>D220</f>
        <v>0</v>
      </c>
      <c r="F220" s="16">
        <f t="shared" ref="F220:R220" si="152">E220</f>
        <v>0</v>
      </c>
      <c r="G220" s="16">
        <f t="shared" si="152"/>
        <v>0</v>
      </c>
      <c r="H220" s="16">
        <f t="shared" si="152"/>
        <v>0</v>
      </c>
      <c r="I220" s="16">
        <f t="shared" si="152"/>
        <v>0</v>
      </c>
      <c r="J220" s="16">
        <f t="shared" si="152"/>
        <v>0</v>
      </c>
      <c r="K220" s="16">
        <f t="shared" si="152"/>
        <v>0</v>
      </c>
      <c r="L220" s="16">
        <f t="shared" si="152"/>
        <v>0</v>
      </c>
      <c r="M220" s="17">
        <f t="shared" si="152"/>
        <v>0</v>
      </c>
      <c r="N220" s="17">
        <f t="shared" si="152"/>
        <v>0</v>
      </c>
      <c r="O220" s="17">
        <f t="shared" si="152"/>
        <v>0</v>
      </c>
      <c r="P220" s="17">
        <f t="shared" si="152"/>
        <v>0</v>
      </c>
      <c r="Q220" s="17">
        <f t="shared" si="152"/>
        <v>0</v>
      </c>
      <c r="R220" s="16">
        <f t="shared" si="152"/>
        <v>0</v>
      </c>
      <c r="T220" s="2"/>
      <c r="V220" s="3"/>
      <c r="W220" s="4"/>
      <c r="X220" s="4"/>
      <c r="Y220" s="5"/>
      <c r="Z220" s="5"/>
      <c r="AA220" s="5"/>
      <c r="AB220" s="3"/>
    </row>
    <row r="221" spans="1:28" s="1" customFormat="1" x14ac:dyDescent="0.25">
      <c r="A221" s="6" t="s">
        <v>11</v>
      </c>
      <c r="B221" s="7" t="s">
        <v>6</v>
      </c>
      <c r="C221" s="14">
        <f>C222+C223</f>
        <v>0</v>
      </c>
      <c r="D221" s="14">
        <f t="shared" ref="D221:R221" si="153">D222+D223</f>
        <v>0</v>
      </c>
      <c r="E221" s="14">
        <v>430</v>
      </c>
      <c r="F221" s="14">
        <f t="shared" si="153"/>
        <v>1720</v>
      </c>
      <c r="G221" s="14">
        <f t="shared" si="153"/>
        <v>1721.2241208759237</v>
      </c>
      <c r="H221" s="14">
        <f t="shared" si="153"/>
        <v>1722.4149938185499</v>
      </c>
      <c r="I221" s="14">
        <f t="shared" si="153"/>
        <v>1723.5726152845953</v>
      </c>
      <c r="J221" s="14">
        <f t="shared" si="153"/>
        <v>1724.684510233091</v>
      </c>
      <c r="K221" s="14">
        <f t="shared" si="153"/>
        <v>1725.725724006001</v>
      </c>
      <c r="L221" s="14">
        <f t="shared" si="153"/>
        <v>1726.7336706270855</v>
      </c>
      <c r="M221" s="15">
        <f t="shared" si="153"/>
        <v>1727.7125056231321</v>
      </c>
      <c r="N221" s="15">
        <f t="shared" si="153"/>
        <v>1728.6954995919241</v>
      </c>
      <c r="O221" s="15">
        <f t="shared" si="153"/>
        <v>1729.6576981190451</v>
      </c>
      <c r="P221" s="15">
        <f t="shared" si="153"/>
        <v>1730.6365331424499</v>
      </c>
      <c r="Q221" s="15">
        <f t="shared" si="153"/>
        <v>1731.6527972689764</v>
      </c>
      <c r="R221" s="14">
        <f t="shared" si="153"/>
        <v>1732.7064863059268</v>
      </c>
      <c r="T221" s="2"/>
      <c r="V221" s="3"/>
      <c r="W221" s="4"/>
      <c r="X221" s="4"/>
      <c r="Y221" s="5"/>
      <c r="Z221" s="5"/>
      <c r="AA221" s="5"/>
      <c r="AB221" s="3"/>
    </row>
    <row r="222" spans="1:28" s="1" customFormat="1" x14ac:dyDescent="0.25">
      <c r="A222" s="6" t="s">
        <v>12</v>
      </c>
      <c r="B222" s="7" t="s">
        <v>6</v>
      </c>
      <c r="C222" s="14">
        <f>'[15]Müügikogused Konkurentsiamet'!E49</f>
        <v>0</v>
      </c>
      <c r="D222" s="14">
        <v>0</v>
      </c>
      <c r="E222" s="14">
        <v>161</v>
      </c>
      <c r="F222" s="14">
        <v>644</v>
      </c>
      <c r="G222" s="14">
        <f t="shared" ref="G222:R222" si="154">(G224*G226*365)/1000</f>
        <v>645.22412087592375</v>
      </c>
      <c r="H222" s="14">
        <f t="shared" si="154"/>
        <v>646.41499381854987</v>
      </c>
      <c r="I222" s="14">
        <f t="shared" si="154"/>
        <v>647.57261528459526</v>
      </c>
      <c r="J222" s="14">
        <f t="shared" si="154"/>
        <v>648.68451023309103</v>
      </c>
      <c r="K222" s="14">
        <f t="shared" si="154"/>
        <v>649.72572400600097</v>
      </c>
      <c r="L222" s="14">
        <f t="shared" si="154"/>
        <v>650.73367062708553</v>
      </c>
      <c r="M222" s="15">
        <f t="shared" si="154"/>
        <v>651.71250562313196</v>
      </c>
      <c r="N222" s="15">
        <f t="shared" si="154"/>
        <v>652.6954995919242</v>
      </c>
      <c r="O222" s="15">
        <f t="shared" si="154"/>
        <v>653.65769811904511</v>
      </c>
      <c r="P222" s="15">
        <f t="shared" si="154"/>
        <v>654.63653314245005</v>
      </c>
      <c r="Q222" s="15">
        <f t="shared" si="154"/>
        <v>655.65279726897631</v>
      </c>
      <c r="R222" s="14">
        <f t="shared" si="154"/>
        <v>656.70648630592677</v>
      </c>
      <c r="T222" s="2"/>
      <c r="V222" s="3"/>
      <c r="W222" s="4"/>
      <c r="X222" s="4"/>
      <c r="Y222" s="5"/>
      <c r="Z222" s="5"/>
      <c r="AA222" s="5"/>
      <c r="AB222" s="3"/>
    </row>
    <row r="223" spans="1:28" s="1" customFormat="1" x14ac:dyDescent="0.25">
      <c r="A223" s="6" t="s">
        <v>13</v>
      </c>
      <c r="B223" s="7" t="s">
        <v>6</v>
      </c>
      <c r="C223" s="7">
        <v>0</v>
      </c>
      <c r="D223" s="7">
        <v>0</v>
      </c>
      <c r="E223" s="7">
        <v>269</v>
      </c>
      <c r="F223" s="7">
        <v>1076</v>
      </c>
      <c r="G223" s="7">
        <f t="shared" ref="G223:R224" si="155">F223</f>
        <v>1076</v>
      </c>
      <c r="H223" s="7">
        <f t="shared" si="155"/>
        <v>1076</v>
      </c>
      <c r="I223" s="7">
        <f t="shared" si="155"/>
        <v>1076</v>
      </c>
      <c r="J223" s="7">
        <f t="shared" si="155"/>
        <v>1076</v>
      </c>
      <c r="K223" s="7">
        <f t="shared" si="155"/>
        <v>1076</v>
      </c>
      <c r="L223" s="7">
        <f t="shared" si="155"/>
        <v>1076</v>
      </c>
      <c r="M223" s="13">
        <f t="shared" si="155"/>
        <v>1076</v>
      </c>
      <c r="N223" s="13">
        <f t="shared" si="155"/>
        <v>1076</v>
      </c>
      <c r="O223" s="13">
        <f t="shared" si="155"/>
        <v>1076</v>
      </c>
      <c r="P223" s="13">
        <f t="shared" si="155"/>
        <v>1076</v>
      </c>
      <c r="Q223" s="13">
        <f t="shared" si="155"/>
        <v>1076</v>
      </c>
      <c r="R223" s="7">
        <f t="shared" si="155"/>
        <v>1076</v>
      </c>
      <c r="T223" s="2"/>
      <c r="V223" s="3"/>
      <c r="W223" s="4"/>
      <c r="X223" s="4"/>
      <c r="Y223" s="5"/>
      <c r="Z223" s="5"/>
      <c r="AA223" s="5"/>
      <c r="AB223" s="3"/>
    </row>
    <row r="224" spans="1:28" s="1" customFormat="1" x14ac:dyDescent="0.25">
      <c r="A224" s="18" t="s">
        <v>14</v>
      </c>
      <c r="B224" s="19" t="s">
        <v>15</v>
      </c>
      <c r="C224" s="20">
        <v>0</v>
      </c>
      <c r="D224" s="20">
        <v>0</v>
      </c>
      <c r="E224" s="20">
        <f>((E222/E226)/365)*1000</f>
        <v>22.054794520547947</v>
      </c>
      <c r="F224" s="20">
        <f>((F222/F226)/365)*1000</f>
        <v>88.219178082191789</v>
      </c>
      <c r="G224" s="20">
        <f>F224</f>
        <v>88.219178082191789</v>
      </c>
      <c r="H224" s="20">
        <f>G224</f>
        <v>88.219178082191789</v>
      </c>
      <c r="I224" s="20">
        <f t="shared" si="155"/>
        <v>88.219178082191789</v>
      </c>
      <c r="J224" s="20">
        <f t="shared" si="155"/>
        <v>88.219178082191789</v>
      </c>
      <c r="K224" s="20">
        <f t="shared" si="155"/>
        <v>88.219178082191789</v>
      </c>
      <c r="L224" s="20">
        <f t="shared" si="155"/>
        <v>88.219178082191789</v>
      </c>
      <c r="M224" s="21">
        <f t="shared" si="155"/>
        <v>88.219178082191789</v>
      </c>
      <c r="N224" s="21">
        <f t="shared" si="155"/>
        <v>88.219178082191789</v>
      </c>
      <c r="O224" s="21">
        <f t="shared" si="155"/>
        <v>88.219178082191789</v>
      </c>
      <c r="P224" s="21">
        <f t="shared" si="155"/>
        <v>88.219178082191789</v>
      </c>
      <c r="Q224" s="21">
        <f t="shared" si="155"/>
        <v>88.219178082191789</v>
      </c>
      <c r="R224" s="20">
        <f t="shared" si="155"/>
        <v>88.219178082191789</v>
      </c>
      <c r="T224" s="2"/>
      <c r="V224" s="3"/>
      <c r="W224" s="4"/>
      <c r="X224" s="4"/>
      <c r="Y224" s="5"/>
      <c r="Z224" s="5"/>
      <c r="AA224" s="5"/>
      <c r="AB224" s="3"/>
    </row>
    <row r="225" spans="1:28" s="1" customFormat="1" x14ac:dyDescent="0.25">
      <c r="A225" s="6" t="s">
        <v>16</v>
      </c>
      <c r="B225" s="7" t="s">
        <v>17</v>
      </c>
      <c r="C225" s="14">
        <f>'[15]Elanike arv'!D695</f>
        <v>29</v>
      </c>
      <c r="D225" s="14">
        <v>28</v>
      </c>
      <c r="E225" s="14">
        <f t="shared" ref="E225:R226" si="156">D225+(D225*E$2)</f>
        <v>27.888000000000002</v>
      </c>
      <c r="F225" s="14">
        <f>E225+(E225*F$2)</f>
        <v>27.776448000000002</v>
      </c>
      <c r="G225" s="14">
        <f t="shared" si="156"/>
        <v>27.82924571716741</v>
      </c>
      <c r="H225" s="14">
        <f t="shared" si="156"/>
        <v>27.88060941338707</v>
      </c>
      <c r="I225" s="14">
        <f t="shared" si="156"/>
        <v>27.930538935833177</v>
      </c>
      <c r="J225" s="14">
        <f t="shared" si="156"/>
        <v>27.978496221886523</v>
      </c>
      <c r="K225" s="14">
        <f t="shared" si="156"/>
        <v>28.023404948936395</v>
      </c>
      <c r="L225" s="14">
        <f t="shared" si="156"/>
        <v>28.066878826121687</v>
      </c>
      <c r="M225" s="14">
        <f t="shared" si="156"/>
        <v>28.109097086010305</v>
      </c>
      <c r="N225" s="14">
        <f t="shared" si="156"/>
        <v>28.151494727094882</v>
      </c>
      <c r="O225" s="14">
        <f t="shared" si="156"/>
        <v>28.192995437272288</v>
      </c>
      <c r="P225" s="14">
        <f t="shared" si="156"/>
        <v>28.235213698340903</v>
      </c>
      <c r="Q225" s="14">
        <f t="shared" si="156"/>
        <v>28.279046318938295</v>
      </c>
      <c r="R225" s="14">
        <f t="shared" si="156"/>
        <v>28.324493118228709</v>
      </c>
      <c r="T225" s="2"/>
      <c r="V225" s="3"/>
      <c r="W225" s="4"/>
      <c r="X225" s="4"/>
      <c r="Y225" s="5"/>
      <c r="Z225" s="5"/>
      <c r="AA225" s="5"/>
      <c r="AB225" s="3"/>
    </row>
    <row r="226" spans="1:28" s="1" customFormat="1" x14ac:dyDescent="0.25">
      <c r="A226" s="6" t="s">
        <v>18</v>
      </c>
      <c r="B226" s="7" t="s">
        <v>17</v>
      </c>
      <c r="C226" s="14">
        <f>C225*C227</f>
        <v>0</v>
      </c>
      <c r="D226" s="14">
        <f>C226+(C226*D$2)</f>
        <v>0</v>
      </c>
      <c r="E226" s="14">
        <v>20</v>
      </c>
      <c r="F226" s="14">
        <v>20</v>
      </c>
      <c r="G226" s="14">
        <f t="shared" si="156"/>
        <v>20.038016176270922</v>
      </c>
      <c r="H226" s="14">
        <f t="shared" si="156"/>
        <v>20.074999808029496</v>
      </c>
      <c r="I226" s="14">
        <f t="shared" si="156"/>
        <v>20.110950785235875</v>
      </c>
      <c r="J226" s="14">
        <f t="shared" si="156"/>
        <v>20.145481684257483</v>
      </c>
      <c r="K226" s="14">
        <f t="shared" si="156"/>
        <v>20.177817515714313</v>
      </c>
      <c r="L226" s="14">
        <f t="shared" si="156"/>
        <v>20.209120205810105</v>
      </c>
      <c r="M226" s="14">
        <f t="shared" si="156"/>
        <v>20.239518808171802</v>
      </c>
      <c r="N226" s="14">
        <f t="shared" si="156"/>
        <v>20.270046571177769</v>
      </c>
      <c r="O226" s="14">
        <f t="shared" si="156"/>
        <v>20.299928513013821</v>
      </c>
      <c r="P226" s="14">
        <f t="shared" si="156"/>
        <v>20.330327116225156</v>
      </c>
      <c r="Q226" s="14">
        <f t="shared" si="156"/>
        <v>20.361888113943362</v>
      </c>
      <c r="R226" s="14">
        <f t="shared" si="156"/>
        <v>20.394611375960459</v>
      </c>
      <c r="T226" s="2"/>
      <c r="V226" s="3"/>
      <c r="W226" s="4"/>
      <c r="X226" s="4"/>
      <c r="Y226" s="5"/>
      <c r="Z226" s="5"/>
      <c r="AA226" s="5"/>
      <c r="AB226" s="3"/>
    </row>
    <row r="227" spans="1:28" s="1" customFormat="1" x14ac:dyDescent="0.25">
      <c r="A227" s="18" t="s">
        <v>19</v>
      </c>
      <c r="B227" s="19" t="s">
        <v>10</v>
      </c>
      <c r="C227" s="23">
        <v>0</v>
      </c>
      <c r="D227" s="23">
        <f>D226/D225</f>
        <v>0</v>
      </c>
      <c r="E227" s="23">
        <f>E226/E225</f>
        <v>0.71715433161216291</v>
      </c>
      <c r="F227" s="23">
        <f>F226/F225</f>
        <v>0.7200344694901234</v>
      </c>
      <c r="G227" s="23">
        <f>G226/G225</f>
        <v>0.72003446949012329</v>
      </c>
      <c r="H227" s="23">
        <f t="shared" ref="H227:R227" si="157">H226/H225</f>
        <v>0.72003446949012329</v>
      </c>
      <c r="I227" s="23">
        <f t="shared" si="157"/>
        <v>0.72003446949012329</v>
      </c>
      <c r="J227" s="23">
        <f t="shared" si="157"/>
        <v>0.72003446949012329</v>
      </c>
      <c r="K227" s="23">
        <f t="shared" si="157"/>
        <v>0.72003446949012329</v>
      </c>
      <c r="L227" s="23">
        <f t="shared" si="157"/>
        <v>0.7200344694901234</v>
      </c>
      <c r="M227" s="24">
        <f t="shared" si="157"/>
        <v>0.7200344694901234</v>
      </c>
      <c r="N227" s="24">
        <f t="shared" si="157"/>
        <v>0.7200344694901234</v>
      </c>
      <c r="O227" s="24">
        <f t="shared" si="157"/>
        <v>0.7200344694901234</v>
      </c>
      <c r="P227" s="24">
        <f t="shared" si="157"/>
        <v>0.7200344694901234</v>
      </c>
      <c r="Q227" s="24">
        <f t="shared" si="157"/>
        <v>0.7200344694901234</v>
      </c>
      <c r="R227" s="23">
        <f t="shared" si="157"/>
        <v>0.7200344694901234</v>
      </c>
      <c r="T227" s="2"/>
      <c r="V227" s="3"/>
      <c r="W227" s="4"/>
      <c r="X227" s="4"/>
      <c r="Y227" s="5"/>
      <c r="Z227" s="5"/>
      <c r="AA227" s="5"/>
      <c r="AB227" s="3"/>
    </row>
    <row r="228" spans="1:28" s="1" customFormat="1" x14ac:dyDescent="0.25">
      <c r="A228" s="26"/>
      <c r="B228" s="27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3"/>
      <c r="N228" s="33"/>
      <c r="O228" s="33"/>
      <c r="P228" s="33"/>
      <c r="Q228" s="33"/>
      <c r="R228" s="32"/>
      <c r="T228" s="2"/>
      <c r="V228" s="3"/>
      <c r="W228" s="4"/>
      <c r="X228" s="4"/>
      <c r="Y228" s="5"/>
      <c r="Z228" s="5"/>
      <c r="AA228" s="5"/>
      <c r="AB228" s="3"/>
    </row>
    <row r="229" spans="1:28" s="1" customFormat="1" x14ac:dyDescent="0.25">
      <c r="A229" s="6" t="s">
        <v>2</v>
      </c>
      <c r="B229" s="7" t="s">
        <v>3</v>
      </c>
      <c r="C229" s="7">
        <v>2020</v>
      </c>
      <c r="D229" s="7">
        <v>2021</v>
      </c>
      <c r="E229" s="7">
        <v>2022</v>
      </c>
      <c r="F229" s="7">
        <v>2023</v>
      </c>
      <c r="G229" s="7">
        <v>2024</v>
      </c>
      <c r="H229" s="7">
        <v>2025</v>
      </c>
      <c r="I229" s="7">
        <v>2026</v>
      </c>
      <c r="J229" s="7">
        <v>2027</v>
      </c>
      <c r="K229" s="7">
        <v>2028</v>
      </c>
      <c r="L229" s="7">
        <v>2029</v>
      </c>
      <c r="M229" s="13">
        <v>2030</v>
      </c>
      <c r="N229" s="7">
        <v>2031</v>
      </c>
      <c r="O229" s="13">
        <v>2032</v>
      </c>
      <c r="P229" s="7">
        <v>2033</v>
      </c>
      <c r="Q229" s="13">
        <v>2034</v>
      </c>
      <c r="R229" s="7">
        <v>2035</v>
      </c>
      <c r="T229" s="2"/>
      <c r="V229" s="3"/>
      <c r="W229" s="4"/>
      <c r="X229" s="4"/>
      <c r="Y229" s="5"/>
      <c r="Z229" s="5"/>
      <c r="AA229" s="5"/>
      <c r="AB229" s="3"/>
    </row>
    <row r="230" spans="1:28" s="1" customFormat="1" x14ac:dyDescent="0.25">
      <c r="A230" s="41" t="s">
        <v>35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3"/>
      <c r="T230" s="2"/>
      <c r="V230" s="3"/>
      <c r="W230" s="4"/>
      <c r="X230" s="4"/>
      <c r="Y230" s="5"/>
      <c r="Z230" s="5"/>
      <c r="AA230" s="5"/>
      <c r="AB230" s="3"/>
    </row>
    <row r="231" spans="1:28" s="1" customFormat="1" x14ac:dyDescent="0.25">
      <c r="A231" s="6" t="s">
        <v>5</v>
      </c>
      <c r="B231" s="7" t="s">
        <v>6</v>
      </c>
      <c r="C231" s="14">
        <f>C232+C233</f>
        <v>0</v>
      </c>
      <c r="D231" s="14">
        <f t="shared" ref="D231:R231" si="158">D232+D233</f>
        <v>0</v>
      </c>
      <c r="E231" s="14">
        <f t="shared" si="158"/>
        <v>0</v>
      </c>
      <c r="F231" s="14">
        <f t="shared" si="158"/>
        <v>511</v>
      </c>
      <c r="G231" s="14">
        <f t="shared" si="158"/>
        <v>511.97131330372207</v>
      </c>
      <c r="H231" s="14">
        <f t="shared" si="158"/>
        <v>512.91624509515361</v>
      </c>
      <c r="I231" s="14">
        <f t="shared" si="158"/>
        <v>513.83479256277656</v>
      </c>
      <c r="J231" s="14">
        <f t="shared" si="158"/>
        <v>514.71705703277871</v>
      </c>
      <c r="K231" s="14">
        <f t="shared" si="158"/>
        <v>515.54323752650066</v>
      </c>
      <c r="L231" s="14">
        <f t="shared" si="158"/>
        <v>516.34302125844818</v>
      </c>
      <c r="M231" s="15">
        <f t="shared" si="158"/>
        <v>517.11970554878963</v>
      </c>
      <c r="N231" s="15">
        <f t="shared" si="158"/>
        <v>517.89968989359193</v>
      </c>
      <c r="O231" s="15">
        <f t="shared" si="158"/>
        <v>518.66317350750307</v>
      </c>
      <c r="P231" s="15">
        <f t="shared" si="158"/>
        <v>519.4398578195528</v>
      </c>
      <c r="Q231" s="15">
        <f t="shared" si="158"/>
        <v>520.2462413112529</v>
      </c>
      <c r="R231" s="14">
        <f t="shared" si="158"/>
        <v>521.08232065578966</v>
      </c>
      <c r="T231" s="2"/>
      <c r="V231" s="3"/>
      <c r="W231" s="4"/>
      <c r="X231" s="4"/>
      <c r="Y231" s="5"/>
      <c r="Z231" s="5"/>
      <c r="AA231" s="5"/>
      <c r="AB231" s="3"/>
    </row>
    <row r="232" spans="1:28" s="1" customFormat="1" x14ac:dyDescent="0.25">
      <c r="A232" s="6" t="s">
        <v>7</v>
      </c>
      <c r="B232" s="7" t="s">
        <v>6</v>
      </c>
      <c r="C232" s="7">
        <v>0</v>
      </c>
      <c r="D232" s="7">
        <v>0</v>
      </c>
      <c r="E232" s="7">
        <f t="shared" ref="E232:R232" si="159">D232</f>
        <v>0</v>
      </c>
      <c r="F232" s="7">
        <f t="shared" si="159"/>
        <v>0</v>
      </c>
      <c r="G232" s="7">
        <f t="shared" si="159"/>
        <v>0</v>
      </c>
      <c r="H232" s="7">
        <f t="shared" si="159"/>
        <v>0</v>
      </c>
      <c r="I232" s="7">
        <f t="shared" si="159"/>
        <v>0</v>
      </c>
      <c r="J232" s="7">
        <f t="shared" si="159"/>
        <v>0</v>
      </c>
      <c r="K232" s="7">
        <f t="shared" si="159"/>
        <v>0</v>
      </c>
      <c r="L232" s="7">
        <f t="shared" si="159"/>
        <v>0</v>
      </c>
      <c r="M232" s="13">
        <f t="shared" si="159"/>
        <v>0</v>
      </c>
      <c r="N232" s="13">
        <f t="shared" si="159"/>
        <v>0</v>
      </c>
      <c r="O232" s="13">
        <f t="shared" si="159"/>
        <v>0</v>
      </c>
      <c r="P232" s="13">
        <f t="shared" si="159"/>
        <v>0</v>
      </c>
      <c r="Q232" s="13">
        <f t="shared" si="159"/>
        <v>0</v>
      </c>
      <c r="R232" s="7">
        <f t="shared" si="159"/>
        <v>0</v>
      </c>
      <c r="T232" s="25"/>
      <c r="V232" s="3"/>
      <c r="W232" s="4"/>
      <c r="X232" s="4"/>
      <c r="Y232" s="5"/>
      <c r="Z232" s="5"/>
      <c r="AA232" s="5"/>
      <c r="AB232" s="3"/>
    </row>
    <row r="233" spans="1:28" s="1" customFormat="1" x14ac:dyDescent="0.25">
      <c r="A233" s="6" t="s">
        <v>8</v>
      </c>
      <c r="B233" s="7" t="s">
        <v>6</v>
      </c>
      <c r="C233" s="14">
        <f>C236/(1-C235)</f>
        <v>0</v>
      </c>
      <c r="D233" s="14">
        <f t="shared" ref="D233:R233" si="160">D236/(1-D235)</f>
        <v>0</v>
      </c>
      <c r="E233" s="14">
        <f t="shared" si="160"/>
        <v>0</v>
      </c>
      <c r="F233" s="14">
        <f t="shared" si="160"/>
        <v>511</v>
      </c>
      <c r="G233" s="14">
        <f t="shared" si="160"/>
        <v>511.97131330372207</v>
      </c>
      <c r="H233" s="14">
        <f t="shared" si="160"/>
        <v>512.91624509515361</v>
      </c>
      <c r="I233" s="14">
        <f t="shared" si="160"/>
        <v>513.83479256277656</v>
      </c>
      <c r="J233" s="14">
        <f t="shared" si="160"/>
        <v>514.71705703277871</v>
      </c>
      <c r="K233" s="14">
        <f t="shared" si="160"/>
        <v>515.54323752650066</v>
      </c>
      <c r="L233" s="14">
        <f t="shared" si="160"/>
        <v>516.34302125844818</v>
      </c>
      <c r="M233" s="15">
        <f t="shared" si="160"/>
        <v>517.11970554878963</v>
      </c>
      <c r="N233" s="15">
        <f t="shared" si="160"/>
        <v>517.89968989359193</v>
      </c>
      <c r="O233" s="15">
        <f t="shared" si="160"/>
        <v>518.66317350750307</v>
      </c>
      <c r="P233" s="15">
        <f t="shared" si="160"/>
        <v>519.4398578195528</v>
      </c>
      <c r="Q233" s="15">
        <f t="shared" si="160"/>
        <v>520.2462413112529</v>
      </c>
      <c r="R233" s="14">
        <f t="shared" si="160"/>
        <v>521.08232065578966</v>
      </c>
      <c r="T233" s="2"/>
      <c r="V233" s="3"/>
      <c r="W233" s="4"/>
      <c r="X233" s="4"/>
      <c r="Y233" s="5"/>
      <c r="Z233" s="5"/>
      <c r="AA233" s="5"/>
      <c r="AB233" s="3"/>
    </row>
    <row r="234" spans="1:28" s="1" customFormat="1" x14ac:dyDescent="0.25">
      <c r="A234" s="6" t="s">
        <v>9</v>
      </c>
      <c r="B234" s="7" t="s">
        <v>6</v>
      </c>
      <c r="C234" s="14">
        <f t="shared" ref="C234:R234" si="161">C233-C236</f>
        <v>0</v>
      </c>
      <c r="D234" s="14">
        <f t="shared" si="161"/>
        <v>0</v>
      </c>
      <c r="E234" s="14">
        <f t="shared" si="161"/>
        <v>0</v>
      </c>
      <c r="F234" s="14">
        <f t="shared" si="161"/>
        <v>0</v>
      </c>
      <c r="G234" s="14">
        <f t="shared" si="161"/>
        <v>0</v>
      </c>
      <c r="H234" s="14">
        <f t="shared" si="161"/>
        <v>0</v>
      </c>
      <c r="I234" s="14">
        <f t="shared" si="161"/>
        <v>0</v>
      </c>
      <c r="J234" s="14">
        <f t="shared" si="161"/>
        <v>0</v>
      </c>
      <c r="K234" s="14">
        <f t="shared" si="161"/>
        <v>0</v>
      </c>
      <c r="L234" s="14">
        <f t="shared" si="161"/>
        <v>0</v>
      </c>
      <c r="M234" s="15">
        <f t="shared" si="161"/>
        <v>0</v>
      </c>
      <c r="N234" s="15">
        <f t="shared" si="161"/>
        <v>0</v>
      </c>
      <c r="O234" s="15">
        <f t="shared" si="161"/>
        <v>0</v>
      </c>
      <c r="P234" s="15">
        <f t="shared" si="161"/>
        <v>0</v>
      </c>
      <c r="Q234" s="15">
        <f t="shared" si="161"/>
        <v>0</v>
      </c>
      <c r="R234" s="14">
        <f t="shared" si="161"/>
        <v>0</v>
      </c>
      <c r="T234" s="2"/>
      <c r="V234" s="3"/>
      <c r="W234" s="4"/>
      <c r="X234" s="4"/>
      <c r="Y234" s="5"/>
      <c r="Z234" s="5"/>
      <c r="AA234" s="5"/>
      <c r="AB234" s="3"/>
    </row>
    <row r="235" spans="1:28" s="1" customFormat="1" x14ac:dyDescent="0.25">
      <c r="A235" s="6" t="s">
        <v>9</v>
      </c>
      <c r="B235" s="7" t="s">
        <v>10</v>
      </c>
      <c r="C235" s="16">
        <v>0</v>
      </c>
      <c r="D235" s="16">
        <v>0</v>
      </c>
      <c r="E235" s="16">
        <f>D235</f>
        <v>0</v>
      </c>
      <c r="F235" s="16">
        <f t="shared" ref="F235:R235" si="162">E235</f>
        <v>0</v>
      </c>
      <c r="G235" s="16">
        <f t="shared" si="162"/>
        <v>0</v>
      </c>
      <c r="H235" s="16">
        <f t="shared" si="162"/>
        <v>0</v>
      </c>
      <c r="I235" s="16">
        <f t="shared" si="162"/>
        <v>0</v>
      </c>
      <c r="J235" s="16">
        <f t="shared" si="162"/>
        <v>0</v>
      </c>
      <c r="K235" s="16">
        <f t="shared" si="162"/>
        <v>0</v>
      </c>
      <c r="L235" s="16">
        <f t="shared" si="162"/>
        <v>0</v>
      </c>
      <c r="M235" s="17">
        <f t="shared" si="162"/>
        <v>0</v>
      </c>
      <c r="N235" s="17">
        <f t="shared" si="162"/>
        <v>0</v>
      </c>
      <c r="O235" s="17">
        <f t="shared" si="162"/>
        <v>0</v>
      </c>
      <c r="P235" s="17">
        <f t="shared" si="162"/>
        <v>0</v>
      </c>
      <c r="Q235" s="17">
        <f t="shared" si="162"/>
        <v>0</v>
      </c>
      <c r="R235" s="16">
        <f t="shared" si="162"/>
        <v>0</v>
      </c>
      <c r="T235" s="2"/>
      <c r="V235" s="3"/>
      <c r="W235" s="4"/>
      <c r="X235" s="4"/>
      <c r="Y235" s="5"/>
      <c r="Z235" s="5"/>
      <c r="AA235" s="5"/>
      <c r="AB235" s="3"/>
    </row>
    <row r="236" spans="1:28" s="1" customFormat="1" x14ac:dyDescent="0.25">
      <c r="A236" s="6" t="s">
        <v>11</v>
      </c>
      <c r="B236" s="7" t="s">
        <v>6</v>
      </c>
      <c r="C236" s="14">
        <f>C237+C238</f>
        <v>0</v>
      </c>
      <c r="D236" s="14">
        <f t="shared" ref="D236:R236" si="163">D237+D238</f>
        <v>0</v>
      </c>
      <c r="E236" s="14">
        <f t="shared" si="163"/>
        <v>0</v>
      </c>
      <c r="F236" s="14">
        <f t="shared" si="163"/>
        <v>511</v>
      </c>
      <c r="G236" s="14">
        <f t="shared" si="163"/>
        <v>511.97131330372207</v>
      </c>
      <c r="H236" s="14">
        <f t="shared" si="163"/>
        <v>512.91624509515361</v>
      </c>
      <c r="I236" s="14">
        <f t="shared" si="163"/>
        <v>513.83479256277656</v>
      </c>
      <c r="J236" s="14">
        <f t="shared" si="163"/>
        <v>514.71705703277871</v>
      </c>
      <c r="K236" s="14">
        <f t="shared" si="163"/>
        <v>515.54323752650066</v>
      </c>
      <c r="L236" s="14">
        <f t="shared" si="163"/>
        <v>516.34302125844818</v>
      </c>
      <c r="M236" s="15">
        <f t="shared" si="163"/>
        <v>517.11970554878963</v>
      </c>
      <c r="N236" s="15">
        <f t="shared" si="163"/>
        <v>517.89968989359193</v>
      </c>
      <c r="O236" s="15">
        <f t="shared" si="163"/>
        <v>518.66317350750307</v>
      </c>
      <c r="P236" s="15">
        <f t="shared" si="163"/>
        <v>519.4398578195528</v>
      </c>
      <c r="Q236" s="15">
        <f t="shared" si="163"/>
        <v>520.2462413112529</v>
      </c>
      <c r="R236" s="14">
        <f t="shared" si="163"/>
        <v>521.08232065578966</v>
      </c>
      <c r="T236" s="2"/>
      <c r="V236" s="3"/>
      <c r="W236" s="4"/>
      <c r="X236" s="4"/>
      <c r="Y236" s="5"/>
      <c r="Z236" s="5"/>
      <c r="AA236" s="5"/>
      <c r="AB236" s="3"/>
    </row>
    <row r="237" spans="1:28" s="1" customFormat="1" x14ac:dyDescent="0.25">
      <c r="A237" s="6" t="s">
        <v>12</v>
      </c>
      <c r="B237" s="7" t="s">
        <v>6</v>
      </c>
      <c r="C237" s="14">
        <v>0</v>
      </c>
      <c r="D237" s="14">
        <v>0</v>
      </c>
      <c r="E237" s="14">
        <f>(E239*E241*365)/1000</f>
        <v>0</v>
      </c>
      <c r="F237" s="14">
        <f t="shared" ref="F237:R237" si="164">(F239*F241*365)/1000</f>
        <v>511</v>
      </c>
      <c r="G237" s="14">
        <f t="shared" si="164"/>
        <v>511.97131330372207</v>
      </c>
      <c r="H237" s="14">
        <f t="shared" si="164"/>
        <v>512.91624509515361</v>
      </c>
      <c r="I237" s="14">
        <f t="shared" si="164"/>
        <v>513.83479256277656</v>
      </c>
      <c r="J237" s="14">
        <f t="shared" si="164"/>
        <v>514.71705703277871</v>
      </c>
      <c r="K237" s="14">
        <f t="shared" si="164"/>
        <v>515.54323752650066</v>
      </c>
      <c r="L237" s="14">
        <f t="shared" si="164"/>
        <v>516.34302125844818</v>
      </c>
      <c r="M237" s="15">
        <f t="shared" si="164"/>
        <v>517.11970554878963</v>
      </c>
      <c r="N237" s="15">
        <f t="shared" si="164"/>
        <v>517.89968989359193</v>
      </c>
      <c r="O237" s="15">
        <f t="shared" si="164"/>
        <v>518.66317350750307</v>
      </c>
      <c r="P237" s="15">
        <f t="shared" si="164"/>
        <v>519.4398578195528</v>
      </c>
      <c r="Q237" s="15">
        <f t="shared" si="164"/>
        <v>520.2462413112529</v>
      </c>
      <c r="R237" s="14">
        <f t="shared" si="164"/>
        <v>521.08232065578966</v>
      </c>
      <c r="T237" s="2"/>
      <c r="V237" s="3"/>
      <c r="W237" s="4"/>
      <c r="X237" s="4"/>
      <c r="Y237" s="5"/>
      <c r="Z237" s="5"/>
      <c r="AA237" s="5"/>
      <c r="AB237" s="3"/>
    </row>
    <row r="238" spans="1:28" s="1" customFormat="1" x14ac:dyDescent="0.25">
      <c r="A238" s="6" t="s">
        <v>13</v>
      </c>
      <c r="B238" s="7" t="s">
        <v>6</v>
      </c>
      <c r="C238" s="7">
        <v>0</v>
      </c>
      <c r="D238" s="7">
        <v>0</v>
      </c>
      <c r="E238" s="7">
        <f>D238</f>
        <v>0</v>
      </c>
      <c r="F238" s="7">
        <f t="shared" ref="F238:R239" si="165">E238</f>
        <v>0</v>
      </c>
      <c r="G238" s="7">
        <f t="shared" si="165"/>
        <v>0</v>
      </c>
      <c r="H238" s="7">
        <f t="shared" si="165"/>
        <v>0</v>
      </c>
      <c r="I238" s="7">
        <f t="shared" si="165"/>
        <v>0</v>
      </c>
      <c r="J238" s="7">
        <f t="shared" si="165"/>
        <v>0</v>
      </c>
      <c r="K238" s="7">
        <f t="shared" si="165"/>
        <v>0</v>
      </c>
      <c r="L238" s="7">
        <f t="shared" si="165"/>
        <v>0</v>
      </c>
      <c r="M238" s="13">
        <f t="shared" si="165"/>
        <v>0</v>
      </c>
      <c r="N238" s="13">
        <f t="shared" si="165"/>
        <v>0</v>
      </c>
      <c r="O238" s="13">
        <f t="shared" si="165"/>
        <v>0</v>
      </c>
      <c r="P238" s="13">
        <f t="shared" si="165"/>
        <v>0</v>
      </c>
      <c r="Q238" s="13">
        <f t="shared" si="165"/>
        <v>0</v>
      </c>
      <c r="R238" s="7">
        <f t="shared" si="165"/>
        <v>0</v>
      </c>
      <c r="T238" s="2"/>
      <c r="V238" s="3"/>
      <c r="W238" s="4"/>
      <c r="X238" s="4"/>
      <c r="Y238" s="5"/>
      <c r="Z238" s="5"/>
      <c r="AA238" s="5"/>
      <c r="AB238" s="3"/>
    </row>
    <row r="239" spans="1:28" s="1" customFormat="1" x14ac:dyDescent="0.25">
      <c r="A239" s="18" t="s">
        <v>14</v>
      </c>
      <c r="B239" s="19" t="s">
        <v>15</v>
      </c>
      <c r="C239" s="20">
        <v>0</v>
      </c>
      <c r="D239" s="20">
        <v>0</v>
      </c>
      <c r="E239" s="20">
        <v>0</v>
      </c>
      <c r="F239" s="20">
        <v>70</v>
      </c>
      <c r="G239" s="20">
        <f>F239</f>
        <v>70</v>
      </c>
      <c r="H239" s="20">
        <f t="shared" si="165"/>
        <v>70</v>
      </c>
      <c r="I239" s="20">
        <f t="shared" si="165"/>
        <v>70</v>
      </c>
      <c r="J239" s="20">
        <f t="shared" si="165"/>
        <v>70</v>
      </c>
      <c r="K239" s="20">
        <f t="shared" si="165"/>
        <v>70</v>
      </c>
      <c r="L239" s="20">
        <f t="shared" si="165"/>
        <v>70</v>
      </c>
      <c r="M239" s="20">
        <f t="shared" si="165"/>
        <v>70</v>
      </c>
      <c r="N239" s="20">
        <f t="shared" si="165"/>
        <v>70</v>
      </c>
      <c r="O239" s="20">
        <f t="shared" si="165"/>
        <v>70</v>
      </c>
      <c r="P239" s="20">
        <f t="shared" si="165"/>
        <v>70</v>
      </c>
      <c r="Q239" s="20">
        <f t="shared" si="165"/>
        <v>70</v>
      </c>
      <c r="R239" s="20">
        <f t="shared" si="165"/>
        <v>70</v>
      </c>
      <c r="T239" s="2"/>
      <c r="V239" s="3"/>
      <c r="W239" s="4"/>
      <c r="X239" s="4"/>
      <c r="Y239" s="5"/>
      <c r="Z239" s="5"/>
      <c r="AA239" s="5"/>
      <c r="AB239" s="3"/>
    </row>
    <row r="240" spans="1:28" s="1" customFormat="1" x14ac:dyDescent="0.25">
      <c r="A240" s="6" t="s">
        <v>16</v>
      </c>
      <c r="B240" s="7" t="s">
        <v>17</v>
      </c>
      <c r="C240" s="14">
        <f>'[15]Elanike arv'!D4611</f>
        <v>34</v>
      </c>
      <c r="D240" s="14">
        <v>39</v>
      </c>
      <c r="E240" s="14">
        <f>D240+(D240*E$2)</f>
        <v>38.844000000000001</v>
      </c>
      <c r="F240" s="14">
        <f t="shared" ref="F240:R241" si="166">E240+(E240*F$2)</f>
        <v>38.688624000000004</v>
      </c>
      <c r="G240" s="14">
        <f t="shared" si="166"/>
        <v>38.76216367748318</v>
      </c>
      <c r="H240" s="14">
        <f t="shared" si="166"/>
        <v>38.833705968646278</v>
      </c>
      <c r="I240" s="14">
        <f t="shared" si="166"/>
        <v>38.903250660624785</v>
      </c>
      <c r="J240" s="14">
        <f t="shared" si="166"/>
        <v>38.970048309056232</v>
      </c>
      <c r="K240" s="14">
        <f t="shared" si="166"/>
        <v>39.032599750304264</v>
      </c>
      <c r="L240" s="14">
        <f t="shared" si="166"/>
        <v>39.093152650669495</v>
      </c>
      <c r="M240" s="14">
        <f t="shared" si="166"/>
        <v>39.151956655514354</v>
      </c>
      <c r="N240" s="14">
        <f t="shared" si="166"/>
        <v>39.2110105127393</v>
      </c>
      <c r="O240" s="14">
        <f t="shared" si="166"/>
        <v>39.268815073343546</v>
      </c>
      <c r="P240" s="14">
        <f t="shared" si="166"/>
        <v>39.327619079831976</v>
      </c>
      <c r="Q240" s="14">
        <f t="shared" si="166"/>
        <v>39.388671658521204</v>
      </c>
      <c r="R240" s="14">
        <f t="shared" si="166"/>
        <v>39.451972557532855</v>
      </c>
      <c r="T240" s="2"/>
      <c r="V240" s="3"/>
      <c r="W240" s="4"/>
      <c r="X240" s="4"/>
      <c r="Y240" s="5"/>
      <c r="Z240" s="5"/>
      <c r="AA240" s="5"/>
      <c r="AB240" s="3"/>
    </row>
    <row r="241" spans="1:28" s="1" customFormat="1" x14ac:dyDescent="0.25">
      <c r="A241" s="26" t="s">
        <v>18</v>
      </c>
      <c r="B241" s="27" t="s">
        <v>17</v>
      </c>
      <c r="C241" s="28">
        <f>C240*C242</f>
        <v>0</v>
      </c>
      <c r="D241" s="28">
        <v>0</v>
      </c>
      <c r="E241" s="28">
        <v>0</v>
      </c>
      <c r="F241" s="28">
        <v>20</v>
      </c>
      <c r="G241" s="28">
        <f>F241+(F241*G$2)</f>
        <v>20.038016176270922</v>
      </c>
      <c r="H241" s="28">
        <f t="shared" si="166"/>
        <v>20.074999808029496</v>
      </c>
      <c r="I241" s="28">
        <f t="shared" si="166"/>
        <v>20.110950785235875</v>
      </c>
      <c r="J241" s="28">
        <f t="shared" si="166"/>
        <v>20.145481684257483</v>
      </c>
      <c r="K241" s="28">
        <f t="shared" si="166"/>
        <v>20.177817515714313</v>
      </c>
      <c r="L241" s="28">
        <f t="shared" si="166"/>
        <v>20.209120205810105</v>
      </c>
      <c r="M241" s="28">
        <f t="shared" si="166"/>
        <v>20.239518808171802</v>
      </c>
      <c r="N241" s="28">
        <f t="shared" si="166"/>
        <v>20.270046571177769</v>
      </c>
      <c r="O241" s="28">
        <f t="shared" si="166"/>
        <v>20.299928513013821</v>
      </c>
      <c r="P241" s="28">
        <f t="shared" si="166"/>
        <v>20.330327116225156</v>
      </c>
      <c r="Q241" s="28">
        <f t="shared" si="166"/>
        <v>20.361888113943362</v>
      </c>
      <c r="R241" s="28">
        <f t="shared" si="166"/>
        <v>20.394611375960459</v>
      </c>
      <c r="T241" s="2"/>
      <c r="V241" s="3"/>
      <c r="W241" s="4"/>
      <c r="X241" s="4"/>
      <c r="Y241" s="5"/>
      <c r="Z241" s="5"/>
      <c r="AA241" s="5"/>
      <c r="AB241" s="3"/>
    </row>
    <row r="242" spans="1:28" s="1" customFormat="1" x14ac:dyDescent="0.25">
      <c r="A242" s="18" t="s">
        <v>19</v>
      </c>
      <c r="B242" s="19" t="s">
        <v>10</v>
      </c>
      <c r="C242" s="23">
        <v>0</v>
      </c>
      <c r="D242" s="23">
        <f>D241/D240</f>
        <v>0</v>
      </c>
      <c r="E242" s="23">
        <f>E241/E240</f>
        <v>0</v>
      </c>
      <c r="F242" s="23">
        <f>F241/F240</f>
        <v>0.51694782424931929</v>
      </c>
      <c r="G242" s="23">
        <f>G241/G240</f>
        <v>0.51694782424931929</v>
      </c>
      <c r="H242" s="23">
        <f t="shared" ref="H242:R242" si="167">H241/H240</f>
        <v>0.51694782424931929</v>
      </c>
      <c r="I242" s="23">
        <f t="shared" si="167"/>
        <v>0.51694782424931929</v>
      </c>
      <c r="J242" s="23">
        <f t="shared" si="167"/>
        <v>0.51694782424931929</v>
      </c>
      <c r="K242" s="23">
        <f t="shared" si="167"/>
        <v>0.51694782424931929</v>
      </c>
      <c r="L242" s="23">
        <f t="shared" si="167"/>
        <v>0.51694782424931929</v>
      </c>
      <c r="M242" s="24">
        <f t="shared" si="167"/>
        <v>0.51694782424931929</v>
      </c>
      <c r="N242" s="24">
        <f t="shared" si="167"/>
        <v>0.5169478242493194</v>
      </c>
      <c r="O242" s="24">
        <f t="shared" si="167"/>
        <v>0.51694782424931929</v>
      </c>
      <c r="P242" s="24">
        <f t="shared" si="167"/>
        <v>0.51694782424931929</v>
      </c>
      <c r="Q242" s="24">
        <f t="shared" si="167"/>
        <v>0.51694782424931929</v>
      </c>
      <c r="R242" s="23">
        <f t="shared" si="167"/>
        <v>0.51694782424931918</v>
      </c>
      <c r="T242" s="25"/>
      <c r="V242" s="3"/>
      <c r="W242" s="4"/>
      <c r="X242" s="4"/>
      <c r="Y242" s="5"/>
      <c r="Z242" s="5"/>
      <c r="AA242" s="5"/>
      <c r="AB242" s="3"/>
    </row>
    <row r="244" spans="1:28" x14ac:dyDescent="0.25">
      <c r="A244" s="34" t="s">
        <v>36</v>
      </c>
      <c r="B244" s="35" t="s">
        <v>37</v>
      </c>
      <c r="C244" s="35"/>
      <c r="D244" s="35">
        <f>D229</f>
        <v>2021</v>
      </c>
      <c r="E244" s="35">
        <f t="shared" ref="E244:R244" si="168">E229</f>
        <v>2022</v>
      </c>
      <c r="F244" s="35">
        <f t="shared" si="168"/>
        <v>2023</v>
      </c>
      <c r="G244" s="35">
        <f t="shared" si="168"/>
        <v>2024</v>
      </c>
      <c r="H244" s="35">
        <f t="shared" si="168"/>
        <v>2025</v>
      </c>
      <c r="I244" s="35">
        <f t="shared" si="168"/>
        <v>2026</v>
      </c>
      <c r="J244" s="35">
        <f t="shared" si="168"/>
        <v>2027</v>
      </c>
      <c r="K244" s="35">
        <f t="shared" si="168"/>
        <v>2028</v>
      </c>
      <c r="L244" s="35">
        <f t="shared" si="168"/>
        <v>2029</v>
      </c>
      <c r="M244" s="35">
        <f t="shared" si="168"/>
        <v>2030</v>
      </c>
      <c r="N244" s="35">
        <f t="shared" si="168"/>
        <v>2031</v>
      </c>
      <c r="O244" s="35">
        <f t="shared" si="168"/>
        <v>2032</v>
      </c>
      <c r="P244" s="35">
        <f t="shared" si="168"/>
        <v>2033</v>
      </c>
      <c r="Q244" s="35">
        <f t="shared" si="168"/>
        <v>2034</v>
      </c>
      <c r="R244" s="35">
        <f t="shared" si="168"/>
        <v>2035</v>
      </c>
    </row>
    <row r="245" spans="1:28" x14ac:dyDescent="0.25">
      <c r="A245" s="34" t="s">
        <v>38</v>
      </c>
      <c r="B245" s="35" t="s">
        <v>17</v>
      </c>
      <c r="C245" s="36">
        <f t="shared" ref="C245:R246" si="169">C240+C225+C210+C195+C180+C165+C150+C135+C120+C105+C90+C75+C60+C45+C30+C15</f>
        <v>3291</v>
      </c>
      <c r="D245" s="37">
        <f t="shared" si="169"/>
        <v>3441</v>
      </c>
      <c r="E245" s="37">
        <f t="shared" si="169"/>
        <v>3627.2360000000003</v>
      </c>
      <c r="F245" s="37">
        <f t="shared" si="169"/>
        <v>3712.7270559999997</v>
      </c>
      <c r="G245" s="37">
        <f t="shared" si="169"/>
        <v>3819.7842403103364</v>
      </c>
      <c r="H245" s="37">
        <f t="shared" si="169"/>
        <v>3926.8343141548785</v>
      </c>
      <c r="I245" s="37">
        <f t="shared" si="169"/>
        <v>4033.8666196229433</v>
      </c>
      <c r="J245" s="37">
        <f t="shared" si="169"/>
        <v>4140.7928481437293</v>
      </c>
      <c r="K245" s="37">
        <f t="shared" si="169"/>
        <v>4247.4393002729867</v>
      </c>
      <c r="L245" s="37">
        <f t="shared" si="169"/>
        <v>4354.0285300553251</v>
      </c>
      <c r="M245" s="37">
        <f t="shared" si="169"/>
        <v>4460.5778691957075</v>
      </c>
      <c r="N245" s="37">
        <f t="shared" si="169"/>
        <v>4567.3058682825967</v>
      </c>
      <c r="O245" s="37">
        <f t="shared" si="169"/>
        <v>4674.0389543573747</v>
      </c>
      <c r="P245" s="37">
        <f t="shared" si="169"/>
        <v>4781.0382034176237</v>
      </c>
      <c r="Q245" s="37">
        <f t="shared" si="169"/>
        <v>4888.4603336650162</v>
      </c>
      <c r="R245" s="37">
        <f t="shared" si="169"/>
        <v>4996.3164994323342</v>
      </c>
    </row>
    <row r="246" spans="1:28" x14ac:dyDescent="0.25">
      <c r="A246" s="34" t="s">
        <v>18</v>
      </c>
      <c r="B246" s="35" t="s">
        <v>17</v>
      </c>
      <c r="C246" s="36">
        <f t="shared" si="169"/>
        <v>2178.0035514018696</v>
      </c>
      <c r="D246" s="37">
        <f t="shared" si="169"/>
        <v>2456.5052000000001</v>
      </c>
      <c r="E246" s="37">
        <f t="shared" si="169"/>
        <v>2755.8437792</v>
      </c>
      <c r="F246" s="37">
        <f t="shared" si="169"/>
        <v>2941.3404040832002</v>
      </c>
      <c r="G246" s="37">
        <f t="shared" si="169"/>
        <v>3062.8629007296336</v>
      </c>
      <c r="H246" s="37">
        <f t="shared" si="169"/>
        <v>3168.5159450555348</v>
      </c>
      <c r="I246" s="37">
        <f t="shared" si="169"/>
        <v>3274.1902287720004</v>
      </c>
      <c r="J246" s="37">
        <f t="shared" si="169"/>
        <v>3379.8120779513165</v>
      </c>
      <c r="K246" s="37">
        <f t="shared" si="169"/>
        <v>3485.2370678036955</v>
      </c>
      <c r="L246" s="37">
        <f t="shared" si="169"/>
        <v>3590.6438614650456</v>
      </c>
      <c r="M246" s="37">
        <f t="shared" si="169"/>
        <v>3696.0449157343819</v>
      </c>
      <c r="N246" s="37">
        <f t="shared" si="169"/>
        <v>3801.6197510017801</v>
      </c>
      <c r="O246" s="37">
        <f t="shared" si="169"/>
        <v>3907.2240686772875</v>
      </c>
      <c r="P246" s="37">
        <f t="shared" si="169"/>
        <v>4013.0750328343956</v>
      </c>
      <c r="Q246" s="37">
        <f t="shared" si="169"/>
        <v>4119.3049695801355</v>
      </c>
      <c r="R246" s="37">
        <f t="shared" si="169"/>
        <v>4225.9250381657976</v>
      </c>
    </row>
    <row r="247" spans="1:28" x14ac:dyDescent="0.25">
      <c r="A247" s="34" t="s">
        <v>39</v>
      </c>
      <c r="B247" s="35" t="s">
        <v>40</v>
      </c>
      <c r="C247" s="36">
        <f t="shared" ref="C247:R248" si="170">C237+C222+C207+C192+C177+C162+C147+C132+C117+C102+C87+C72+C57+C42+C27+C12</f>
        <v>66714.27900000001</v>
      </c>
      <c r="D247" s="37">
        <f t="shared" si="170"/>
        <v>80085.709999999992</v>
      </c>
      <c r="E247" s="37">
        <f t="shared" si="170"/>
        <v>91093.991287509984</v>
      </c>
      <c r="F247" s="37">
        <f t="shared" si="170"/>
        <v>98542.980774576965</v>
      </c>
      <c r="G247" s="37">
        <f t="shared" si="170"/>
        <v>103275.94322921673</v>
      </c>
      <c r="H247" s="37">
        <f t="shared" si="170"/>
        <v>107605.15633401841</v>
      </c>
      <c r="I247" s="37">
        <f t="shared" si="170"/>
        <v>111936.45867837226</v>
      </c>
      <c r="J247" s="37">
        <f t="shared" si="170"/>
        <v>116267.2552371675</v>
      </c>
      <c r="K247" s="37">
        <f t="shared" si="170"/>
        <v>120592.47710071338</v>
      </c>
      <c r="L247" s="37">
        <f t="shared" si="170"/>
        <v>124918.15669356645</v>
      </c>
      <c r="M247" s="37">
        <f t="shared" si="170"/>
        <v>129244.65830750111</v>
      </c>
      <c r="N247" s="37">
        <f t="shared" si="170"/>
        <v>133578.20065020851</v>
      </c>
      <c r="O247" s="37">
        <f t="shared" si="170"/>
        <v>137913.72002603687</v>
      </c>
      <c r="P247" s="37">
        <f t="shared" si="170"/>
        <v>142258.84160712658</v>
      </c>
      <c r="Q247" s="37">
        <f t="shared" si="170"/>
        <v>146618.28506985508</v>
      </c>
      <c r="R247" s="37">
        <f t="shared" si="170"/>
        <v>150992.5124035333</v>
      </c>
    </row>
    <row r="248" spans="1:28" x14ac:dyDescent="0.25">
      <c r="A248" s="34" t="s">
        <v>41</v>
      </c>
      <c r="B248" s="35" t="s">
        <v>40</v>
      </c>
      <c r="C248" s="36">
        <f t="shared" si="170"/>
        <v>8583</v>
      </c>
      <c r="D248" s="36">
        <f t="shared" si="170"/>
        <v>8938</v>
      </c>
      <c r="E248" s="36">
        <f t="shared" si="170"/>
        <v>9207</v>
      </c>
      <c r="F248" s="36">
        <f t="shared" si="170"/>
        <v>10014</v>
      </c>
      <c r="G248" s="36">
        <f t="shared" si="170"/>
        <v>10014</v>
      </c>
      <c r="H248" s="36">
        <f t="shared" si="170"/>
        <v>10014</v>
      </c>
      <c r="I248" s="36">
        <f t="shared" si="170"/>
        <v>10014</v>
      </c>
      <c r="J248" s="36">
        <f t="shared" si="170"/>
        <v>10014</v>
      </c>
      <c r="K248" s="36">
        <f t="shared" si="170"/>
        <v>10014</v>
      </c>
      <c r="L248" s="36">
        <f t="shared" si="170"/>
        <v>10014</v>
      </c>
      <c r="M248" s="36">
        <f t="shared" si="170"/>
        <v>10014</v>
      </c>
      <c r="N248" s="36">
        <f t="shared" si="170"/>
        <v>10014</v>
      </c>
      <c r="O248" s="36">
        <f t="shared" si="170"/>
        <v>10014</v>
      </c>
      <c r="P248" s="36">
        <f t="shared" si="170"/>
        <v>10014</v>
      </c>
      <c r="Q248" s="36">
        <f t="shared" si="170"/>
        <v>10014</v>
      </c>
      <c r="R248" s="36">
        <f t="shared" si="170"/>
        <v>10014</v>
      </c>
    </row>
    <row r="249" spans="1:28" x14ac:dyDescent="0.25">
      <c r="A249" s="34" t="s">
        <v>42</v>
      </c>
      <c r="B249" s="35" t="s">
        <v>15</v>
      </c>
      <c r="C249" s="36">
        <f>((C247/C246)/365)*1000</f>
        <v>83.920362047939307</v>
      </c>
      <c r="D249" s="36">
        <f>((D247/D246)/365)*1000</f>
        <v>89.319128699417789</v>
      </c>
      <c r="E249" s="36">
        <f t="shared" ref="E249:R249" si="171">((E247/E246)/365)*1000</f>
        <v>90.561221486342504</v>
      </c>
      <c r="F249" s="36">
        <f t="shared" si="171"/>
        <v>91.788345500788068</v>
      </c>
      <c r="G249" s="36">
        <f t="shared" si="171"/>
        <v>92.380168110588059</v>
      </c>
      <c r="H249" s="36">
        <f t="shared" si="171"/>
        <v>93.043132053827875</v>
      </c>
      <c r="I249" s="36">
        <f t="shared" si="171"/>
        <v>93.664450697122248</v>
      </c>
      <c r="J249" s="36">
        <f t="shared" si="171"/>
        <v>94.247969402012572</v>
      </c>
      <c r="K249" s="36">
        <f t="shared" si="171"/>
        <v>94.797094657705983</v>
      </c>
      <c r="L249" s="36">
        <f t="shared" si="171"/>
        <v>95.31480658964955</v>
      </c>
      <c r="M249" s="36">
        <f t="shared" si="171"/>
        <v>95.803747611321938</v>
      </c>
      <c r="N249" s="36">
        <f t="shared" si="171"/>
        <v>96.266248858222156</v>
      </c>
      <c r="O249" s="36">
        <f t="shared" si="171"/>
        <v>96.704412557128848</v>
      </c>
      <c r="P249" s="36">
        <f t="shared" si="171"/>
        <v>97.120100618490596</v>
      </c>
      <c r="Q249" s="36">
        <f t="shared" si="171"/>
        <v>97.514977566513153</v>
      </c>
      <c r="R249" s="36">
        <f t="shared" si="171"/>
        <v>97.890547616910609</v>
      </c>
    </row>
    <row r="251" spans="1:28" x14ac:dyDescent="0.25">
      <c r="A251" s="34" t="s">
        <v>43</v>
      </c>
      <c r="B251" s="35" t="str">
        <f>B229</f>
        <v>Ühik</v>
      </c>
      <c r="C251" s="35">
        <f t="shared" ref="C251:R251" si="172">C229</f>
        <v>2020</v>
      </c>
      <c r="D251" s="35">
        <f t="shared" si="172"/>
        <v>2021</v>
      </c>
      <c r="E251" s="35">
        <f t="shared" si="172"/>
        <v>2022</v>
      </c>
      <c r="F251" s="35">
        <f t="shared" si="172"/>
        <v>2023</v>
      </c>
      <c r="G251" s="35">
        <f t="shared" si="172"/>
        <v>2024</v>
      </c>
      <c r="H251" s="35">
        <f t="shared" si="172"/>
        <v>2025</v>
      </c>
      <c r="I251" s="35">
        <f t="shared" si="172"/>
        <v>2026</v>
      </c>
      <c r="J251" s="35">
        <f t="shared" si="172"/>
        <v>2027</v>
      </c>
      <c r="K251" s="35">
        <f t="shared" si="172"/>
        <v>2028</v>
      </c>
      <c r="L251" s="35">
        <f t="shared" si="172"/>
        <v>2029</v>
      </c>
      <c r="M251" s="35">
        <f t="shared" si="172"/>
        <v>2030</v>
      </c>
      <c r="N251" s="35">
        <f t="shared" si="172"/>
        <v>2031</v>
      </c>
      <c r="O251" s="35">
        <f t="shared" si="172"/>
        <v>2032</v>
      </c>
      <c r="P251" s="35">
        <f t="shared" si="172"/>
        <v>2033</v>
      </c>
      <c r="Q251" s="35">
        <f t="shared" si="172"/>
        <v>2034</v>
      </c>
      <c r="R251" s="35">
        <f t="shared" si="172"/>
        <v>2035</v>
      </c>
    </row>
    <row r="252" spans="1:28" x14ac:dyDescent="0.25">
      <c r="A252" s="34" t="str">
        <f>A5</f>
        <v>Aardla küla</v>
      </c>
      <c r="B252" s="35" t="str">
        <f>B249</f>
        <v>l/d</v>
      </c>
      <c r="C252" s="36">
        <f>C14</f>
        <v>84.499663728717579</v>
      </c>
      <c r="D252" s="36">
        <f t="shared" ref="D252:R252" si="173">D14</f>
        <v>74.490024094111035</v>
      </c>
      <c r="E252" s="36">
        <f t="shared" si="173"/>
        <v>74.490024094111035</v>
      </c>
      <c r="F252" s="36">
        <f t="shared" si="173"/>
        <v>74.490024094111035</v>
      </c>
      <c r="G252" s="36">
        <f t="shared" si="173"/>
        <v>74.490024094111035</v>
      </c>
      <c r="H252" s="36">
        <f t="shared" si="173"/>
        <v>74.490024094111035</v>
      </c>
      <c r="I252" s="36">
        <f t="shared" si="173"/>
        <v>74.490024094111035</v>
      </c>
      <c r="J252" s="36">
        <f t="shared" si="173"/>
        <v>74.490024094111035</v>
      </c>
      <c r="K252" s="36">
        <f t="shared" si="173"/>
        <v>74.490024094111035</v>
      </c>
      <c r="L252" s="36">
        <f t="shared" si="173"/>
        <v>74.490024094111035</v>
      </c>
      <c r="M252" s="36">
        <f t="shared" si="173"/>
        <v>74.490024094111035</v>
      </c>
      <c r="N252" s="36">
        <f t="shared" si="173"/>
        <v>74.490024094111035</v>
      </c>
      <c r="O252" s="36">
        <f t="shared" si="173"/>
        <v>74.490024094111035</v>
      </c>
      <c r="P252" s="36">
        <f t="shared" si="173"/>
        <v>74.490024094111035</v>
      </c>
      <c r="Q252" s="36">
        <f t="shared" si="173"/>
        <v>74.490024094111035</v>
      </c>
      <c r="R252" s="36">
        <f t="shared" si="173"/>
        <v>74.490024094111035</v>
      </c>
    </row>
    <row r="253" spans="1:28" x14ac:dyDescent="0.25">
      <c r="A253" s="34" t="str">
        <f>A20</f>
        <v>Aardlapalu küla</v>
      </c>
      <c r="B253" s="35" t="str">
        <f>B252</f>
        <v>l/d</v>
      </c>
      <c r="C253" s="36">
        <f>C29</f>
        <v>67.936295801314174</v>
      </c>
      <c r="D253" s="36">
        <f t="shared" ref="D253:R253" si="174">D29</f>
        <v>71.067870485678696</v>
      </c>
      <c r="E253" s="36">
        <f t="shared" si="174"/>
        <v>71.067870485678696</v>
      </c>
      <c r="F253" s="36">
        <f t="shared" si="174"/>
        <v>71.067870485678696</v>
      </c>
      <c r="G253" s="36">
        <f t="shared" si="174"/>
        <v>71.067870485678696</v>
      </c>
      <c r="H253" s="36">
        <f t="shared" si="174"/>
        <v>71.067870485678696</v>
      </c>
      <c r="I253" s="36">
        <f t="shared" si="174"/>
        <v>71.067870485678696</v>
      </c>
      <c r="J253" s="36">
        <f t="shared" si="174"/>
        <v>71.067870485678696</v>
      </c>
      <c r="K253" s="36">
        <f t="shared" si="174"/>
        <v>71.067870485678696</v>
      </c>
      <c r="L253" s="36">
        <f t="shared" si="174"/>
        <v>71.067870485678696</v>
      </c>
      <c r="M253" s="36">
        <f t="shared" si="174"/>
        <v>71.067870485678696</v>
      </c>
      <c r="N253" s="36">
        <f t="shared" si="174"/>
        <v>71.067870485678696</v>
      </c>
      <c r="O253" s="36">
        <f t="shared" si="174"/>
        <v>71.067870485678696</v>
      </c>
      <c r="P253" s="36">
        <f t="shared" si="174"/>
        <v>71.067870485678696</v>
      </c>
      <c r="Q253" s="36">
        <f t="shared" si="174"/>
        <v>71.067870485678696</v>
      </c>
      <c r="R253" s="36">
        <f t="shared" si="174"/>
        <v>71.067870485678696</v>
      </c>
    </row>
    <row r="254" spans="1:28" x14ac:dyDescent="0.25">
      <c r="A254" s="34" t="str">
        <f>A35</f>
        <v>Haaslava küla</v>
      </c>
      <c r="B254" s="35" t="str">
        <f t="shared" ref="B254:B267" si="175">B253</f>
        <v>l/d</v>
      </c>
      <c r="C254" s="36">
        <f>C44</f>
        <v>99.623601054693168</v>
      </c>
      <c r="D254" s="36">
        <f t="shared" ref="D254:R254" si="176">D44</f>
        <v>113.38628636211071</v>
      </c>
      <c r="E254" s="36">
        <f t="shared" si="176"/>
        <v>113.38628636211071</v>
      </c>
      <c r="F254" s="36">
        <f t="shared" si="176"/>
        <v>113.38628636211071</v>
      </c>
      <c r="G254" s="36">
        <f t="shared" si="176"/>
        <v>113.38628636211071</v>
      </c>
      <c r="H254" s="36">
        <f t="shared" si="176"/>
        <v>113.38628636211071</v>
      </c>
      <c r="I254" s="36">
        <f t="shared" si="176"/>
        <v>113.38628636211071</v>
      </c>
      <c r="J254" s="36">
        <f t="shared" si="176"/>
        <v>113.38628636211071</v>
      </c>
      <c r="K254" s="36">
        <f t="shared" si="176"/>
        <v>113.38628636211071</v>
      </c>
      <c r="L254" s="36">
        <f t="shared" si="176"/>
        <v>113.38628636211071</v>
      </c>
      <c r="M254" s="36">
        <f t="shared" si="176"/>
        <v>113.38628636211071</v>
      </c>
      <c r="N254" s="36">
        <f t="shared" si="176"/>
        <v>113.38628636211071</v>
      </c>
      <c r="O254" s="36">
        <f t="shared" si="176"/>
        <v>113.38628636211071</v>
      </c>
      <c r="P254" s="36">
        <f t="shared" si="176"/>
        <v>113.38628636211071</v>
      </c>
      <c r="Q254" s="36">
        <f t="shared" si="176"/>
        <v>113.38628636211071</v>
      </c>
      <c r="R254" s="36">
        <f t="shared" si="176"/>
        <v>113.38628636211071</v>
      </c>
    </row>
    <row r="255" spans="1:28" x14ac:dyDescent="0.25">
      <c r="A255" s="34" t="str">
        <f>A50</f>
        <v>Ignase küla</v>
      </c>
      <c r="B255" s="35" t="str">
        <f t="shared" si="175"/>
        <v>l/d</v>
      </c>
      <c r="C255" s="36">
        <f>C59</f>
        <v>67.229684798510419</v>
      </c>
      <c r="D255" s="36">
        <f t="shared" ref="D255:R255" si="177">D59</f>
        <v>69.5800892090773</v>
      </c>
      <c r="E255" s="36">
        <f t="shared" si="177"/>
        <v>69.5800892090773</v>
      </c>
      <c r="F255" s="36">
        <f t="shared" si="177"/>
        <v>69.5800892090773</v>
      </c>
      <c r="G255" s="36">
        <f t="shared" si="177"/>
        <v>69.5800892090773</v>
      </c>
      <c r="H255" s="36">
        <f t="shared" si="177"/>
        <v>69.5800892090773</v>
      </c>
      <c r="I255" s="36">
        <f t="shared" si="177"/>
        <v>69.5800892090773</v>
      </c>
      <c r="J255" s="36">
        <f t="shared" si="177"/>
        <v>69.5800892090773</v>
      </c>
      <c r="K255" s="36">
        <f t="shared" si="177"/>
        <v>69.5800892090773</v>
      </c>
      <c r="L255" s="36">
        <f t="shared" si="177"/>
        <v>69.5800892090773</v>
      </c>
      <c r="M255" s="36">
        <f t="shared" si="177"/>
        <v>69.5800892090773</v>
      </c>
      <c r="N255" s="36">
        <f t="shared" si="177"/>
        <v>69.5800892090773</v>
      </c>
      <c r="O255" s="36">
        <f t="shared" si="177"/>
        <v>69.5800892090773</v>
      </c>
      <c r="P255" s="36">
        <f t="shared" si="177"/>
        <v>69.5800892090773</v>
      </c>
      <c r="Q255" s="36">
        <f t="shared" si="177"/>
        <v>69.5800892090773</v>
      </c>
      <c r="R255" s="36">
        <f t="shared" si="177"/>
        <v>69.5800892090773</v>
      </c>
    </row>
    <row r="256" spans="1:28" x14ac:dyDescent="0.25">
      <c r="A256" s="34" t="str">
        <f>A65</f>
        <v>Kaagvere küla</v>
      </c>
      <c r="B256" s="35" t="str">
        <f t="shared" si="175"/>
        <v>l/d</v>
      </c>
      <c r="C256" s="36">
        <f>C74</f>
        <v>97.724012756298066</v>
      </c>
      <c r="D256" s="36">
        <f t="shared" ref="D256:R256" si="178">D74</f>
        <v>96.456391864940272</v>
      </c>
      <c r="E256" s="36">
        <f t="shared" si="178"/>
        <v>96.456391864940272</v>
      </c>
      <c r="F256" s="36">
        <f t="shared" si="178"/>
        <v>96.456391864940272</v>
      </c>
      <c r="G256" s="36">
        <f t="shared" si="178"/>
        <v>96.456391864940272</v>
      </c>
      <c r="H256" s="36">
        <f t="shared" si="178"/>
        <v>96.456391864940272</v>
      </c>
      <c r="I256" s="36">
        <f t="shared" si="178"/>
        <v>96.456391864940272</v>
      </c>
      <c r="J256" s="36">
        <f t="shared" si="178"/>
        <v>96.456391864940272</v>
      </c>
      <c r="K256" s="36">
        <f t="shared" si="178"/>
        <v>96.456391864940272</v>
      </c>
      <c r="L256" s="36">
        <f t="shared" si="178"/>
        <v>96.456391864940272</v>
      </c>
      <c r="M256" s="36">
        <f t="shared" si="178"/>
        <v>96.456391864940272</v>
      </c>
      <c r="N256" s="36">
        <f t="shared" si="178"/>
        <v>96.456391864940272</v>
      </c>
      <c r="O256" s="36">
        <f t="shared" si="178"/>
        <v>96.456391864940272</v>
      </c>
      <c r="P256" s="36">
        <f t="shared" si="178"/>
        <v>96.456391864940272</v>
      </c>
      <c r="Q256" s="36">
        <f t="shared" si="178"/>
        <v>96.456391864940272</v>
      </c>
      <c r="R256" s="36">
        <f t="shared" si="178"/>
        <v>96.456391864940272</v>
      </c>
    </row>
    <row r="257" spans="1:18" x14ac:dyDescent="0.25">
      <c r="A257" s="34" t="str">
        <f>A80</f>
        <v>Kurepalu küla</v>
      </c>
      <c r="B257" s="35" t="str">
        <f t="shared" si="175"/>
        <v>l/d</v>
      </c>
      <c r="C257" s="36">
        <f>C89</f>
        <v>0</v>
      </c>
      <c r="D257" s="36">
        <f t="shared" ref="D257:R257" si="179">D89</f>
        <v>19.426940639269404</v>
      </c>
      <c r="E257" s="36">
        <f t="shared" si="179"/>
        <v>50</v>
      </c>
      <c r="F257" s="36">
        <f t="shared" si="179"/>
        <v>70</v>
      </c>
      <c r="G257" s="36">
        <f t="shared" si="179"/>
        <v>70</v>
      </c>
      <c r="H257" s="36">
        <f t="shared" si="179"/>
        <v>70</v>
      </c>
      <c r="I257" s="36">
        <f t="shared" si="179"/>
        <v>70</v>
      </c>
      <c r="J257" s="36">
        <f t="shared" si="179"/>
        <v>70</v>
      </c>
      <c r="K257" s="36">
        <f t="shared" si="179"/>
        <v>70</v>
      </c>
      <c r="L257" s="36">
        <f t="shared" si="179"/>
        <v>70</v>
      </c>
      <c r="M257" s="36">
        <f t="shared" si="179"/>
        <v>70</v>
      </c>
      <c r="N257" s="36">
        <f t="shared" si="179"/>
        <v>70</v>
      </c>
      <c r="O257" s="36">
        <f t="shared" si="179"/>
        <v>70</v>
      </c>
      <c r="P257" s="36">
        <f t="shared" si="179"/>
        <v>70</v>
      </c>
      <c r="Q257" s="36">
        <f t="shared" si="179"/>
        <v>70</v>
      </c>
      <c r="R257" s="36">
        <f t="shared" si="179"/>
        <v>70</v>
      </c>
    </row>
    <row r="258" spans="1:18" x14ac:dyDescent="0.25">
      <c r="A258" s="34" t="str">
        <f>A95</f>
        <v>Mäksa küla</v>
      </c>
      <c r="B258" s="35" t="str">
        <f t="shared" si="175"/>
        <v>l/d</v>
      </c>
      <c r="C258" s="36">
        <f>C104</f>
        <v>74.78548848411863</v>
      </c>
      <c r="D258" s="36">
        <f t="shared" ref="D258:R258" si="180">D104</f>
        <v>71.549180313002736</v>
      </c>
      <c r="E258" s="36">
        <f t="shared" si="180"/>
        <v>71.549180313002736</v>
      </c>
      <c r="F258" s="36">
        <f t="shared" si="180"/>
        <v>71.549180313002736</v>
      </c>
      <c r="G258" s="36">
        <f t="shared" si="180"/>
        <v>71.549180313002736</v>
      </c>
      <c r="H258" s="36">
        <f t="shared" si="180"/>
        <v>71.549180313002736</v>
      </c>
      <c r="I258" s="36">
        <f t="shared" si="180"/>
        <v>71.549180313002736</v>
      </c>
      <c r="J258" s="36">
        <f t="shared" si="180"/>
        <v>71.549180313002736</v>
      </c>
      <c r="K258" s="36">
        <f t="shared" si="180"/>
        <v>71.549180313002736</v>
      </c>
      <c r="L258" s="36">
        <f t="shared" si="180"/>
        <v>71.549180313002736</v>
      </c>
      <c r="M258" s="36">
        <f t="shared" si="180"/>
        <v>71.549180313002736</v>
      </c>
      <c r="N258" s="36">
        <f t="shared" si="180"/>
        <v>71.549180313002736</v>
      </c>
      <c r="O258" s="36">
        <f t="shared" si="180"/>
        <v>71.549180313002736</v>
      </c>
      <c r="P258" s="36">
        <f t="shared" si="180"/>
        <v>71.549180313002736</v>
      </c>
      <c r="Q258" s="36">
        <f t="shared" si="180"/>
        <v>71.549180313002736</v>
      </c>
      <c r="R258" s="36">
        <f t="shared" si="180"/>
        <v>71.549180313002736</v>
      </c>
    </row>
    <row r="259" spans="1:18" x14ac:dyDescent="0.25">
      <c r="A259" s="34" t="str">
        <f>A110</f>
        <v>Melliste küla</v>
      </c>
      <c r="B259" s="35" t="str">
        <f t="shared" si="175"/>
        <v>l/d</v>
      </c>
      <c r="C259" s="36">
        <f>C119</f>
        <v>85.291678452607044</v>
      </c>
      <c r="D259" s="36">
        <f t="shared" ref="D259:R259" si="181">D119</f>
        <v>84.299408541887004</v>
      </c>
      <c r="E259" s="36">
        <f t="shared" si="181"/>
        <v>84.299408541887004</v>
      </c>
      <c r="F259" s="36">
        <f t="shared" si="181"/>
        <v>84.299408541887004</v>
      </c>
      <c r="G259" s="36">
        <f t="shared" si="181"/>
        <v>84.299408541887004</v>
      </c>
      <c r="H259" s="36">
        <f t="shared" si="181"/>
        <v>84.299408541887004</v>
      </c>
      <c r="I259" s="36">
        <f t="shared" si="181"/>
        <v>84.299408541887004</v>
      </c>
      <c r="J259" s="36">
        <f t="shared" si="181"/>
        <v>84.299408541887004</v>
      </c>
      <c r="K259" s="36">
        <f t="shared" si="181"/>
        <v>84.299408541887004</v>
      </c>
      <c r="L259" s="36">
        <f t="shared" si="181"/>
        <v>84.299408541887004</v>
      </c>
      <c r="M259" s="36">
        <f t="shared" si="181"/>
        <v>84.299408541887004</v>
      </c>
      <c r="N259" s="36">
        <f t="shared" si="181"/>
        <v>84.299408541887004</v>
      </c>
      <c r="O259" s="36">
        <f t="shared" si="181"/>
        <v>84.299408541887004</v>
      </c>
      <c r="P259" s="36">
        <f t="shared" si="181"/>
        <v>84.299408541887004</v>
      </c>
      <c r="Q259" s="36">
        <f t="shared" si="181"/>
        <v>84.299408541887004</v>
      </c>
      <c r="R259" s="36">
        <f t="shared" si="181"/>
        <v>84.299408541887004</v>
      </c>
    </row>
    <row r="260" spans="1:18" x14ac:dyDescent="0.25">
      <c r="A260" s="34" t="str">
        <f>A125</f>
        <v>Mõra küla</v>
      </c>
      <c r="B260" s="35" t="str">
        <f t="shared" si="175"/>
        <v>l/d</v>
      </c>
      <c r="C260" s="36">
        <f>C134</f>
        <v>0</v>
      </c>
      <c r="D260" s="36">
        <f t="shared" ref="D260:R260" si="182">D134</f>
        <v>32.87671232876712</v>
      </c>
      <c r="E260" s="36">
        <f t="shared" si="182"/>
        <v>70</v>
      </c>
      <c r="F260" s="36">
        <f t="shared" si="182"/>
        <v>70</v>
      </c>
      <c r="G260" s="36">
        <f t="shared" si="182"/>
        <v>70</v>
      </c>
      <c r="H260" s="36">
        <f t="shared" si="182"/>
        <v>70</v>
      </c>
      <c r="I260" s="36">
        <f t="shared" si="182"/>
        <v>70</v>
      </c>
      <c r="J260" s="36">
        <f t="shared" si="182"/>
        <v>70</v>
      </c>
      <c r="K260" s="36">
        <f t="shared" si="182"/>
        <v>70</v>
      </c>
      <c r="L260" s="36">
        <f t="shared" si="182"/>
        <v>70</v>
      </c>
      <c r="M260" s="36">
        <f t="shared" si="182"/>
        <v>70</v>
      </c>
      <c r="N260" s="36">
        <f t="shared" si="182"/>
        <v>70</v>
      </c>
      <c r="O260" s="36">
        <f t="shared" si="182"/>
        <v>70</v>
      </c>
      <c r="P260" s="36">
        <f t="shared" si="182"/>
        <v>70</v>
      </c>
      <c r="Q260" s="36">
        <f t="shared" si="182"/>
        <v>70</v>
      </c>
      <c r="R260" s="36">
        <f t="shared" si="182"/>
        <v>70</v>
      </c>
    </row>
    <row r="261" spans="1:18" x14ac:dyDescent="0.25">
      <c r="A261" s="34" t="str">
        <f>A140</f>
        <v>Päkste küla</v>
      </c>
      <c r="B261" s="35" t="str">
        <f t="shared" si="175"/>
        <v>l/d</v>
      </c>
      <c r="C261" s="36">
        <f>C149</f>
        <v>75.222302331170383</v>
      </c>
      <c r="D261" s="36">
        <f t="shared" ref="D261:R261" si="183">D149</f>
        <v>75.408508742621692</v>
      </c>
      <c r="E261" s="36">
        <f t="shared" si="183"/>
        <v>75.408508742621692</v>
      </c>
      <c r="F261" s="36">
        <f t="shared" si="183"/>
        <v>75.408508742621692</v>
      </c>
      <c r="G261" s="36">
        <f t="shared" si="183"/>
        <v>75.408508742621692</v>
      </c>
      <c r="H261" s="36">
        <f t="shared" si="183"/>
        <v>75.408508742621692</v>
      </c>
      <c r="I261" s="36">
        <f t="shared" si="183"/>
        <v>75.408508742621692</v>
      </c>
      <c r="J261" s="36">
        <f t="shared" si="183"/>
        <v>75.408508742621692</v>
      </c>
      <c r="K261" s="36">
        <f t="shared" si="183"/>
        <v>75.408508742621692</v>
      </c>
      <c r="L261" s="36">
        <f t="shared" si="183"/>
        <v>75.408508742621692</v>
      </c>
      <c r="M261" s="36">
        <f t="shared" si="183"/>
        <v>75.408508742621692</v>
      </c>
      <c r="N261" s="36">
        <f t="shared" si="183"/>
        <v>75.408508742621692</v>
      </c>
      <c r="O261" s="36">
        <f t="shared" si="183"/>
        <v>75.408508742621692</v>
      </c>
      <c r="P261" s="36">
        <f t="shared" si="183"/>
        <v>75.408508742621692</v>
      </c>
      <c r="Q261" s="36">
        <f t="shared" si="183"/>
        <v>75.408508742621692</v>
      </c>
      <c r="R261" s="36">
        <f t="shared" si="183"/>
        <v>75.408508742621692</v>
      </c>
    </row>
    <row r="262" spans="1:18" x14ac:dyDescent="0.25">
      <c r="A262" s="34" t="str">
        <f>A155</f>
        <v>Poka küla</v>
      </c>
      <c r="B262" s="35" t="str">
        <f t="shared" si="175"/>
        <v>l/d</v>
      </c>
      <c r="C262" s="36">
        <f>C164</f>
        <v>70.111395453861221</v>
      </c>
      <c r="D262" s="36">
        <f t="shared" ref="D262:R262" si="184">D164</f>
        <v>70.937067553670957</v>
      </c>
      <c r="E262" s="36">
        <f t="shared" si="184"/>
        <v>70.937067553670957</v>
      </c>
      <c r="F262" s="36">
        <f t="shared" si="184"/>
        <v>70.937067553670957</v>
      </c>
      <c r="G262" s="36">
        <f t="shared" si="184"/>
        <v>70.937067553670957</v>
      </c>
      <c r="H262" s="36">
        <f t="shared" si="184"/>
        <v>70.937067553670957</v>
      </c>
      <c r="I262" s="36">
        <f t="shared" si="184"/>
        <v>70.937067553670957</v>
      </c>
      <c r="J262" s="36">
        <f t="shared" si="184"/>
        <v>70.937067553670957</v>
      </c>
      <c r="K262" s="36">
        <f t="shared" si="184"/>
        <v>70.937067553670957</v>
      </c>
      <c r="L262" s="36">
        <f t="shared" si="184"/>
        <v>70.937067553670957</v>
      </c>
      <c r="M262" s="36">
        <f t="shared" si="184"/>
        <v>70.937067553670957</v>
      </c>
      <c r="N262" s="36">
        <f t="shared" si="184"/>
        <v>70.937067553670957</v>
      </c>
      <c r="O262" s="36">
        <f t="shared" si="184"/>
        <v>70.937067553670957</v>
      </c>
      <c r="P262" s="36">
        <f t="shared" si="184"/>
        <v>70.937067553670957</v>
      </c>
      <c r="Q262" s="36">
        <f t="shared" si="184"/>
        <v>70.937067553670957</v>
      </c>
      <c r="R262" s="36">
        <f t="shared" si="184"/>
        <v>70.937067553670957</v>
      </c>
    </row>
    <row r="263" spans="1:18" x14ac:dyDescent="0.25">
      <c r="A263" s="34" t="str">
        <f>A170</f>
        <v>Roiu küla</v>
      </c>
      <c r="B263" s="35" t="str">
        <f t="shared" si="175"/>
        <v>l/d</v>
      </c>
      <c r="C263" s="36">
        <f>C179</f>
        <v>86.297657497122913</v>
      </c>
      <c r="D263" s="36">
        <f t="shared" ref="D263:R263" si="185">D179</f>
        <v>89.297681500773848</v>
      </c>
      <c r="E263" s="36">
        <f t="shared" si="185"/>
        <v>89.297681500773848</v>
      </c>
      <c r="F263" s="36">
        <f t="shared" si="185"/>
        <v>89.297681500773848</v>
      </c>
      <c r="G263" s="36">
        <f t="shared" si="185"/>
        <v>89.297681500773848</v>
      </c>
      <c r="H263" s="36">
        <f t="shared" si="185"/>
        <v>89.297681500773848</v>
      </c>
      <c r="I263" s="36">
        <f t="shared" si="185"/>
        <v>89.297681500773848</v>
      </c>
      <c r="J263" s="36">
        <f t="shared" si="185"/>
        <v>89.297681500773848</v>
      </c>
      <c r="K263" s="36">
        <f t="shared" si="185"/>
        <v>89.297681500773848</v>
      </c>
      <c r="L263" s="36">
        <f t="shared" si="185"/>
        <v>89.297681500773848</v>
      </c>
      <c r="M263" s="36">
        <f t="shared" si="185"/>
        <v>89.297681500773848</v>
      </c>
      <c r="N263" s="36">
        <f t="shared" si="185"/>
        <v>89.297681500773848</v>
      </c>
      <c r="O263" s="36">
        <f t="shared" si="185"/>
        <v>89.297681500773848</v>
      </c>
      <c r="P263" s="36">
        <f t="shared" si="185"/>
        <v>89.297681500773848</v>
      </c>
      <c r="Q263" s="36">
        <f t="shared" si="185"/>
        <v>89.297681500773848</v>
      </c>
      <c r="R263" s="36">
        <f t="shared" si="185"/>
        <v>89.297681500773848</v>
      </c>
    </row>
    <row r="264" spans="1:18" x14ac:dyDescent="0.25">
      <c r="A264" s="34" t="str">
        <f>A185</f>
        <v>Võnnu alevik</v>
      </c>
      <c r="B264" s="35" t="str">
        <f t="shared" si="175"/>
        <v>l/d</v>
      </c>
      <c r="C264" s="36">
        <f>C194</f>
        <v>74.726154471751329</v>
      </c>
      <c r="D264" s="36">
        <f t="shared" ref="D264:R264" si="186">D194</f>
        <v>79.236558912601637</v>
      </c>
      <c r="E264" s="36">
        <f t="shared" si="186"/>
        <v>79.236558912601637</v>
      </c>
      <c r="F264" s="36">
        <f t="shared" si="186"/>
        <v>79.236558912601637</v>
      </c>
      <c r="G264" s="36">
        <f t="shared" si="186"/>
        <v>79.236558912601637</v>
      </c>
      <c r="H264" s="36">
        <f t="shared" si="186"/>
        <v>79.236558912601637</v>
      </c>
      <c r="I264" s="36">
        <f t="shared" si="186"/>
        <v>79.236558912601637</v>
      </c>
      <c r="J264" s="36">
        <f t="shared" si="186"/>
        <v>79.236558912601637</v>
      </c>
      <c r="K264" s="36">
        <f t="shared" si="186"/>
        <v>79.236558912601637</v>
      </c>
      <c r="L264" s="36">
        <f t="shared" si="186"/>
        <v>79.236558912601637</v>
      </c>
      <c r="M264" s="36">
        <f t="shared" si="186"/>
        <v>79.236558912601637</v>
      </c>
      <c r="N264" s="36">
        <f t="shared" si="186"/>
        <v>79.236558912601637</v>
      </c>
      <c r="O264" s="36">
        <f t="shared" si="186"/>
        <v>79.236558912601637</v>
      </c>
      <c r="P264" s="36">
        <f t="shared" si="186"/>
        <v>79.236558912601637</v>
      </c>
      <c r="Q264" s="36">
        <f t="shared" si="186"/>
        <v>79.236558912601637</v>
      </c>
      <c r="R264" s="36">
        <f t="shared" si="186"/>
        <v>79.236558912601637</v>
      </c>
    </row>
    <row r="265" spans="1:18" x14ac:dyDescent="0.25">
      <c r="A265" s="34" t="str">
        <f>A200</f>
        <v>Võõpste küla</v>
      </c>
      <c r="B265" s="35" t="str">
        <f t="shared" si="175"/>
        <v>l/d</v>
      </c>
      <c r="C265" s="36">
        <f>C209</f>
        <v>66.03593131556876</v>
      </c>
      <c r="D265" s="36">
        <f t="shared" ref="D265:R265" si="187">D209</f>
        <v>66.03593131556876</v>
      </c>
      <c r="E265" s="36">
        <f t="shared" si="187"/>
        <v>66.03593131556876</v>
      </c>
      <c r="F265" s="36">
        <f t="shared" si="187"/>
        <v>66.03593131556876</v>
      </c>
      <c r="G265" s="36">
        <f t="shared" si="187"/>
        <v>66.03593131556876</v>
      </c>
      <c r="H265" s="36">
        <f t="shared" si="187"/>
        <v>66.03593131556876</v>
      </c>
      <c r="I265" s="36">
        <f t="shared" si="187"/>
        <v>66.03593131556876</v>
      </c>
      <c r="J265" s="36">
        <f t="shared" si="187"/>
        <v>66.03593131556876</v>
      </c>
      <c r="K265" s="36">
        <f t="shared" si="187"/>
        <v>66.03593131556876</v>
      </c>
      <c r="L265" s="36">
        <f t="shared" si="187"/>
        <v>66.03593131556876</v>
      </c>
      <c r="M265" s="36">
        <f t="shared" si="187"/>
        <v>66.03593131556876</v>
      </c>
      <c r="N265" s="36">
        <f t="shared" si="187"/>
        <v>66.03593131556876</v>
      </c>
      <c r="O265" s="36">
        <f t="shared" si="187"/>
        <v>66.03593131556876</v>
      </c>
      <c r="P265" s="36">
        <f t="shared" si="187"/>
        <v>66.03593131556876</v>
      </c>
      <c r="Q265" s="36">
        <f t="shared" si="187"/>
        <v>66.03593131556876</v>
      </c>
      <c r="R265" s="36">
        <f t="shared" si="187"/>
        <v>66.03593131556876</v>
      </c>
    </row>
    <row r="266" spans="1:18" x14ac:dyDescent="0.25">
      <c r="A266" s="34" t="str">
        <f>A215</f>
        <v>Järvselja küla</v>
      </c>
      <c r="B266" s="35" t="str">
        <f t="shared" si="175"/>
        <v>l/d</v>
      </c>
      <c r="C266" s="36">
        <f>C224</f>
        <v>0</v>
      </c>
      <c r="D266" s="36">
        <f t="shared" ref="D266:R266" si="188">D224</f>
        <v>0</v>
      </c>
      <c r="E266" s="36">
        <f t="shared" si="188"/>
        <v>22.054794520547947</v>
      </c>
      <c r="F266" s="36">
        <f t="shared" si="188"/>
        <v>88.219178082191789</v>
      </c>
      <c r="G266" s="36">
        <f t="shared" si="188"/>
        <v>88.219178082191789</v>
      </c>
      <c r="H266" s="36">
        <f t="shared" si="188"/>
        <v>88.219178082191789</v>
      </c>
      <c r="I266" s="36">
        <f t="shared" si="188"/>
        <v>88.219178082191789</v>
      </c>
      <c r="J266" s="36">
        <f t="shared" si="188"/>
        <v>88.219178082191789</v>
      </c>
      <c r="K266" s="36">
        <f t="shared" si="188"/>
        <v>88.219178082191789</v>
      </c>
      <c r="L266" s="36">
        <f t="shared" si="188"/>
        <v>88.219178082191789</v>
      </c>
      <c r="M266" s="36">
        <f t="shared" si="188"/>
        <v>88.219178082191789</v>
      </c>
      <c r="N266" s="36">
        <f t="shared" si="188"/>
        <v>88.219178082191789</v>
      </c>
      <c r="O266" s="36">
        <f t="shared" si="188"/>
        <v>88.219178082191789</v>
      </c>
      <c r="P266" s="36">
        <f t="shared" si="188"/>
        <v>88.219178082191789</v>
      </c>
      <c r="Q266" s="36">
        <f t="shared" si="188"/>
        <v>88.219178082191789</v>
      </c>
      <c r="R266" s="36">
        <f t="shared" si="188"/>
        <v>88.219178082191789</v>
      </c>
    </row>
    <row r="267" spans="1:18" x14ac:dyDescent="0.25">
      <c r="A267" s="34" t="str">
        <f>A230</f>
        <v>Kõivuküla (Age tee piirkond)</v>
      </c>
      <c r="B267" s="35" t="str">
        <f t="shared" si="175"/>
        <v>l/d</v>
      </c>
      <c r="C267" s="36">
        <f>C239</f>
        <v>0</v>
      </c>
      <c r="D267" s="36">
        <f t="shared" ref="D267:R267" si="189">D239</f>
        <v>0</v>
      </c>
      <c r="E267" s="36">
        <f t="shared" si="189"/>
        <v>0</v>
      </c>
      <c r="F267" s="36">
        <f t="shared" si="189"/>
        <v>70</v>
      </c>
      <c r="G267" s="36">
        <f t="shared" si="189"/>
        <v>70</v>
      </c>
      <c r="H267" s="36">
        <f t="shared" si="189"/>
        <v>70</v>
      </c>
      <c r="I267" s="36">
        <f t="shared" si="189"/>
        <v>70</v>
      </c>
      <c r="J267" s="36">
        <f t="shared" si="189"/>
        <v>70</v>
      </c>
      <c r="K267" s="36">
        <f t="shared" si="189"/>
        <v>70</v>
      </c>
      <c r="L267" s="36">
        <f t="shared" si="189"/>
        <v>70</v>
      </c>
      <c r="M267" s="36">
        <f t="shared" si="189"/>
        <v>70</v>
      </c>
      <c r="N267" s="36">
        <f t="shared" si="189"/>
        <v>70</v>
      </c>
      <c r="O267" s="36">
        <f t="shared" si="189"/>
        <v>70</v>
      </c>
      <c r="P267" s="36">
        <f t="shared" si="189"/>
        <v>70</v>
      </c>
      <c r="Q267" s="36">
        <f t="shared" si="189"/>
        <v>70</v>
      </c>
      <c r="R267" s="36">
        <f t="shared" si="189"/>
        <v>70</v>
      </c>
    </row>
    <row r="269" spans="1:18" x14ac:dyDescent="0.25">
      <c r="A269" s="34" t="s">
        <v>44</v>
      </c>
      <c r="B269" s="35" t="str">
        <f>B251</f>
        <v>Ühik</v>
      </c>
      <c r="C269" s="35">
        <f t="shared" ref="C269:R269" si="190">C251</f>
        <v>2020</v>
      </c>
      <c r="D269" s="35">
        <f t="shared" si="190"/>
        <v>2021</v>
      </c>
      <c r="E269" s="35">
        <f t="shared" si="190"/>
        <v>2022</v>
      </c>
      <c r="F269" s="35">
        <f t="shared" si="190"/>
        <v>2023</v>
      </c>
      <c r="G269" s="35">
        <f t="shared" si="190"/>
        <v>2024</v>
      </c>
      <c r="H269" s="35">
        <f t="shared" si="190"/>
        <v>2025</v>
      </c>
      <c r="I269" s="35">
        <f t="shared" si="190"/>
        <v>2026</v>
      </c>
      <c r="J269" s="35">
        <f t="shared" si="190"/>
        <v>2027</v>
      </c>
      <c r="K269" s="35">
        <f t="shared" si="190"/>
        <v>2028</v>
      </c>
      <c r="L269" s="35">
        <f t="shared" si="190"/>
        <v>2029</v>
      </c>
      <c r="M269" s="35">
        <f t="shared" si="190"/>
        <v>2030</v>
      </c>
      <c r="N269" s="35">
        <f t="shared" si="190"/>
        <v>2031</v>
      </c>
      <c r="O269" s="35">
        <f t="shared" si="190"/>
        <v>2032</v>
      </c>
      <c r="P269" s="35">
        <f t="shared" si="190"/>
        <v>2033</v>
      </c>
      <c r="Q269" s="35">
        <f t="shared" si="190"/>
        <v>2034</v>
      </c>
      <c r="R269" s="35">
        <f t="shared" si="190"/>
        <v>2035</v>
      </c>
    </row>
    <row r="270" spans="1:18" x14ac:dyDescent="0.25">
      <c r="A270" s="34" t="str">
        <f>A252</f>
        <v>Aardla küla</v>
      </c>
      <c r="B270" s="35" t="s">
        <v>10</v>
      </c>
      <c r="C270" s="35"/>
      <c r="D270" s="38">
        <f>D10</f>
        <v>0</v>
      </c>
      <c r="E270" s="38">
        <f t="shared" ref="E270:R270" si="191">E10</f>
        <v>0</v>
      </c>
      <c r="F270" s="38">
        <f t="shared" si="191"/>
        <v>0</v>
      </c>
      <c r="G270" s="38">
        <f t="shared" si="191"/>
        <v>0</v>
      </c>
      <c r="H270" s="38">
        <f t="shared" si="191"/>
        <v>0</v>
      </c>
      <c r="I270" s="38">
        <f t="shared" si="191"/>
        <v>0</v>
      </c>
      <c r="J270" s="38">
        <f t="shared" si="191"/>
        <v>0</v>
      </c>
      <c r="K270" s="38">
        <f t="shared" si="191"/>
        <v>0</v>
      </c>
      <c r="L270" s="38">
        <f t="shared" si="191"/>
        <v>0</v>
      </c>
      <c r="M270" s="38">
        <f t="shared" si="191"/>
        <v>0</v>
      </c>
      <c r="N270" s="38">
        <f t="shared" si="191"/>
        <v>0</v>
      </c>
      <c r="O270" s="38">
        <f t="shared" si="191"/>
        <v>0</v>
      </c>
      <c r="P270" s="38">
        <f t="shared" si="191"/>
        <v>0</v>
      </c>
      <c r="Q270" s="38">
        <f t="shared" si="191"/>
        <v>0</v>
      </c>
      <c r="R270" s="38">
        <f t="shared" si="191"/>
        <v>0</v>
      </c>
    </row>
    <row r="271" spans="1:18" x14ac:dyDescent="0.25">
      <c r="A271" s="34" t="str">
        <f t="shared" ref="A271:A284" si="192">A253</f>
        <v>Aardlapalu küla</v>
      </c>
      <c r="B271" s="35" t="s">
        <v>10</v>
      </c>
      <c r="C271" s="35"/>
      <c r="D271" s="38">
        <f>D25</f>
        <v>4.621459498905367E-2</v>
      </c>
      <c r="E271" s="38">
        <f t="shared" ref="E271:R271" si="193">E25</f>
        <v>4.621459498905367E-2</v>
      </c>
      <c r="F271" s="38">
        <f t="shared" si="193"/>
        <v>4.621459498905367E-2</v>
      </c>
      <c r="G271" s="38">
        <f t="shared" si="193"/>
        <v>4.621459498905367E-2</v>
      </c>
      <c r="H271" s="38">
        <f t="shared" si="193"/>
        <v>4.621459498905367E-2</v>
      </c>
      <c r="I271" s="38">
        <f t="shared" si="193"/>
        <v>4.621459498905367E-2</v>
      </c>
      <c r="J271" s="38">
        <f t="shared" si="193"/>
        <v>4.621459498905367E-2</v>
      </c>
      <c r="K271" s="38">
        <f t="shared" si="193"/>
        <v>4.621459498905367E-2</v>
      </c>
      <c r="L271" s="38">
        <f t="shared" si="193"/>
        <v>4.621459498905367E-2</v>
      </c>
      <c r="M271" s="38">
        <f t="shared" si="193"/>
        <v>4.621459498905367E-2</v>
      </c>
      <c r="N271" s="38">
        <f t="shared" si="193"/>
        <v>4.621459498905367E-2</v>
      </c>
      <c r="O271" s="38">
        <f t="shared" si="193"/>
        <v>4.621459498905367E-2</v>
      </c>
      <c r="P271" s="38">
        <f t="shared" si="193"/>
        <v>4.621459498905367E-2</v>
      </c>
      <c r="Q271" s="38">
        <f t="shared" si="193"/>
        <v>4.621459498905367E-2</v>
      </c>
      <c r="R271" s="38">
        <f t="shared" si="193"/>
        <v>4.621459498905367E-2</v>
      </c>
    </row>
    <row r="272" spans="1:18" x14ac:dyDescent="0.25">
      <c r="A272" s="34" t="str">
        <f t="shared" si="192"/>
        <v>Haaslava küla</v>
      </c>
      <c r="B272" s="35" t="s">
        <v>10</v>
      </c>
      <c r="C272" s="35"/>
      <c r="D272" s="38">
        <f>D40</f>
        <v>4.621459498905367E-2</v>
      </c>
      <c r="E272" s="38">
        <f t="shared" ref="E272:R272" si="194">E40</f>
        <v>4.621459498905367E-2</v>
      </c>
      <c r="F272" s="38">
        <f t="shared" si="194"/>
        <v>4.621459498905367E-2</v>
      </c>
      <c r="G272" s="38">
        <f t="shared" si="194"/>
        <v>4.621459498905367E-2</v>
      </c>
      <c r="H272" s="38">
        <f t="shared" si="194"/>
        <v>4.621459498905367E-2</v>
      </c>
      <c r="I272" s="38">
        <f t="shared" si="194"/>
        <v>4.621459498905367E-2</v>
      </c>
      <c r="J272" s="38">
        <f t="shared" si="194"/>
        <v>4.621459498905367E-2</v>
      </c>
      <c r="K272" s="38">
        <f t="shared" si="194"/>
        <v>4.621459498905367E-2</v>
      </c>
      <c r="L272" s="38">
        <f t="shared" si="194"/>
        <v>4.621459498905367E-2</v>
      </c>
      <c r="M272" s="38">
        <f t="shared" si="194"/>
        <v>4.621459498905367E-2</v>
      </c>
      <c r="N272" s="38">
        <f t="shared" si="194"/>
        <v>4.621459498905367E-2</v>
      </c>
      <c r="O272" s="38">
        <f t="shared" si="194"/>
        <v>4.621459498905367E-2</v>
      </c>
      <c r="P272" s="38">
        <f t="shared" si="194"/>
        <v>4.621459498905367E-2</v>
      </c>
      <c r="Q272" s="38">
        <f t="shared" si="194"/>
        <v>4.621459498905367E-2</v>
      </c>
      <c r="R272" s="38">
        <f t="shared" si="194"/>
        <v>4.621459498905367E-2</v>
      </c>
    </row>
    <row r="273" spans="1:18" x14ac:dyDescent="0.25">
      <c r="A273" s="34" t="str">
        <f t="shared" si="192"/>
        <v>Ignase küla</v>
      </c>
      <c r="B273" s="35" t="s">
        <v>10</v>
      </c>
      <c r="C273" s="35"/>
      <c r="D273" s="38">
        <f>D55</f>
        <v>8.0536912751671963E-4</v>
      </c>
      <c r="E273" s="38">
        <f t="shared" ref="E273:R273" si="195">E55</f>
        <v>6.1720000000000108E-2</v>
      </c>
      <c r="F273" s="38">
        <f t="shared" si="195"/>
        <v>6.1720000000000108E-2</v>
      </c>
      <c r="G273" s="38">
        <f t="shared" si="195"/>
        <v>6.1720000000000108E-2</v>
      </c>
      <c r="H273" s="38">
        <f t="shared" si="195"/>
        <v>6.1720000000000108E-2</v>
      </c>
      <c r="I273" s="38">
        <f t="shared" si="195"/>
        <v>6.1720000000000108E-2</v>
      </c>
      <c r="J273" s="38">
        <f t="shared" si="195"/>
        <v>6.1720000000000108E-2</v>
      </c>
      <c r="K273" s="38">
        <f t="shared" si="195"/>
        <v>6.1720000000000108E-2</v>
      </c>
      <c r="L273" s="38">
        <f t="shared" si="195"/>
        <v>6.1720000000000108E-2</v>
      </c>
      <c r="M273" s="38">
        <f t="shared" si="195"/>
        <v>6.1720000000000108E-2</v>
      </c>
      <c r="N273" s="38">
        <f t="shared" si="195"/>
        <v>6.1720000000000108E-2</v>
      </c>
      <c r="O273" s="38">
        <f t="shared" si="195"/>
        <v>6.1720000000000108E-2</v>
      </c>
      <c r="P273" s="38">
        <f t="shared" si="195"/>
        <v>6.1720000000000108E-2</v>
      </c>
      <c r="Q273" s="38">
        <f t="shared" si="195"/>
        <v>6.1720000000000108E-2</v>
      </c>
      <c r="R273" s="38">
        <f t="shared" si="195"/>
        <v>6.1720000000000108E-2</v>
      </c>
    </row>
    <row r="274" spans="1:18" x14ac:dyDescent="0.25">
      <c r="A274" s="34" t="str">
        <f t="shared" si="192"/>
        <v>Kaagvere küla</v>
      </c>
      <c r="B274" s="35" t="s">
        <v>10</v>
      </c>
      <c r="C274" s="35"/>
      <c r="D274" s="38">
        <f>D70</f>
        <v>0</v>
      </c>
      <c r="E274" s="38">
        <f t="shared" ref="E274:R274" si="196">E70</f>
        <v>4.682417919607329E-3</v>
      </c>
      <c r="F274" s="38">
        <f t="shared" si="196"/>
        <v>4.682417919607329E-3</v>
      </c>
      <c r="G274" s="38">
        <f t="shared" si="196"/>
        <v>4.682417919607329E-3</v>
      </c>
      <c r="H274" s="38">
        <f t="shared" si="196"/>
        <v>4.682417919607329E-3</v>
      </c>
      <c r="I274" s="38">
        <f t="shared" si="196"/>
        <v>4.682417919607329E-3</v>
      </c>
      <c r="J274" s="38">
        <f t="shared" si="196"/>
        <v>4.682417919607329E-3</v>
      </c>
      <c r="K274" s="38">
        <f t="shared" si="196"/>
        <v>4.682417919607329E-3</v>
      </c>
      <c r="L274" s="38">
        <f t="shared" si="196"/>
        <v>4.682417919607329E-3</v>
      </c>
      <c r="M274" s="38">
        <f t="shared" si="196"/>
        <v>4.682417919607329E-3</v>
      </c>
      <c r="N274" s="38">
        <f t="shared" si="196"/>
        <v>4.682417919607329E-3</v>
      </c>
      <c r="O274" s="38">
        <f t="shared" si="196"/>
        <v>4.682417919607329E-3</v>
      </c>
      <c r="P274" s="38">
        <f t="shared" si="196"/>
        <v>4.682417919607329E-3</v>
      </c>
      <c r="Q274" s="38">
        <f t="shared" si="196"/>
        <v>4.682417919607329E-3</v>
      </c>
      <c r="R274" s="38">
        <f t="shared" si="196"/>
        <v>4.682417919607329E-3</v>
      </c>
    </row>
    <row r="275" spans="1:18" x14ac:dyDescent="0.25">
      <c r="A275" s="34" t="str">
        <f t="shared" si="192"/>
        <v>Kurepalu küla</v>
      </c>
      <c r="B275" s="35" t="s">
        <v>10</v>
      </c>
      <c r="C275" s="35"/>
      <c r="D275" s="38">
        <f>D85</f>
        <v>4.621459498905367E-2</v>
      </c>
      <c r="E275" s="38">
        <f t="shared" ref="E275:R275" si="197">E85</f>
        <v>4.621459498905367E-2</v>
      </c>
      <c r="F275" s="38">
        <f t="shared" si="197"/>
        <v>4.621459498905367E-2</v>
      </c>
      <c r="G275" s="38">
        <f t="shared" si="197"/>
        <v>4.621459498905367E-2</v>
      </c>
      <c r="H275" s="38">
        <f t="shared" si="197"/>
        <v>4.621459498905367E-2</v>
      </c>
      <c r="I275" s="38">
        <f t="shared" si="197"/>
        <v>4.621459498905367E-2</v>
      </c>
      <c r="J275" s="38">
        <f t="shared" si="197"/>
        <v>4.621459498905367E-2</v>
      </c>
      <c r="K275" s="38">
        <f t="shared" si="197"/>
        <v>4.621459498905367E-2</v>
      </c>
      <c r="L275" s="38">
        <f t="shared" si="197"/>
        <v>4.621459498905367E-2</v>
      </c>
      <c r="M275" s="38">
        <f t="shared" si="197"/>
        <v>4.621459498905367E-2</v>
      </c>
      <c r="N275" s="38">
        <f t="shared" si="197"/>
        <v>4.621459498905367E-2</v>
      </c>
      <c r="O275" s="38">
        <f t="shared" si="197"/>
        <v>4.621459498905367E-2</v>
      </c>
      <c r="P275" s="38">
        <f t="shared" si="197"/>
        <v>4.621459498905367E-2</v>
      </c>
      <c r="Q275" s="38">
        <f t="shared" si="197"/>
        <v>4.621459498905367E-2</v>
      </c>
      <c r="R275" s="38">
        <f t="shared" si="197"/>
        <v>4.621459498905367E-2</v>
      </c>
    </row>
    <row r="276" spans="1:18" x14ac:dyDescent="0.25">
      <c r="A276" s="34" t="str">
        <f t="shared" si="192"/>
        <v>Mäksa küla</v>
      </c>
      <c r="B276" s="35" t="s">
        <v>10</v>
      </c>
      <c r="C276" s="35"/>
      <c r="D276" s="38">
        <f>D100</f>
        <v>0</v>
      </c>
      <c r="E276" s="38">
        <f t="shared" ref="E276:R276" si="198">E100</f>
        <v>0</v>
      </c>
      <c r="F276" s="38">
        <f t="shared" si="198"/>
        <v>0</v>
      </c>
      <c r="G276" s="38">
        <f t="shared" si="198"/>
        <v>0</v>
      </c>
      <c r="H276" s="38">
        <f t="shared" si="198"/>
        <v>0</v>
      </c>
      <c r="I276" s="38">
        <f t="shared" si="198"/>
        <v>0</v>
      </c>
      <c r="J276" s="38">
        <f t="shared" si="198"/>
        <v>0</v>
      </c>
      <c r="K276" s="38">
        <f t="shared" si="198"/>
        <v>0</v>
      </c>
      <c r="L276" s="38">
        <f t="shared" si="198"/>
        <v>0</v>
      </c>
      <c r="M276" s="38">
        <f t="shared" si="198"/>
        <v>0</v>
      </c>
      <c r="N276" s="38">
        <f t="shared" si="198"/>
        <v>0</v>
      </c>
      <c r="O276" s="38">
        <f t="shared" si="198"/>
        <v>0</v>
      </c>
      <c r="P276" s="38">
        <f t="shared" si="198"/>
        <v>0</v>
      </c>
      <c r="Q276" s="38">
        <f t="shared" si="198"/>
        <v>0</v>
      </c>
      <c r="R276" s="38">
        <f t="shared" si="198"/>
        <v>0</v>
      </c>
    </row>
    <row r="277" spans="1:18" x14ac:dyDescent="0.25">
      <c r="A277" s="34" t="str">
        <f t="shared" si="192"/>
        <v>Melliste küla</v>
      </c>
      <c r="B277" s="35" t="s">
        <v>10</v>
      </c>
      <c r="C277" s="35"/>
      <c r="D277" s="38">
        <f>D115</f>
        <v>0.20112842535787323</v>
      </c>
      <c r="E277" s="38">
        <f t="shared" ref="E277:R277" si="199">E115</f>
        <v>8.6518832736049101E-2</v>
      </c>
      <c r="F277" s="38">
        <f t="shared" si="199"/>
        <v>8.6518832736049101E-2</v>
      </c>
      <c r="G277" s="38">
        <f t="shared" si="199"/>
        <v>8.6518832736049101E-2</v>
      </c>
      <c r="H277" s="38">
        <f t="shared" si="199"/>
        <v>8.6518832736049101E-2</v>
      </c>
      <c r="I277" s="38">
        <f t="shared" si="199"/>
        <v>8.6518832736049101E-2</v>
      </c>
      <c r="J277" s="38">
        <f t="shared" si="199"/>
        <v>8.6518832736049101E-2</v>
      </c>
      <c r="K277" s="38">
        <f t="shared" si="199"/>
        <v>8.6518832736049101E-2</v>
      </c>
      <c r="L277" s="38">
        <f t="shared" si="199"/>
        <v>8.6518832736049101E-2</v>
      </c>
      <c r="M277" s="38">
        <f t="shared" si="199"/>
        <v>8.6518832736049101E-2</v>
      </c>
      <c r="N277" s="38">
        <f t="shared" si="199"/>
        <v>8.6518832736049101E-2</v>
      </c>
      <c r="O277" s="38">
        <f t="shared" si="199"/>
        <v>8.6518832736049101E-2</v>
      </c>
      <c r="P277" s="38">
        <f t="shared" si="199"/>
        <v>8.6518832736049101E-2</v>
      </c>
      <c r="Q277" s="38">
        <f t="shared" si="199"/>
        <v>8.6518832736049101E-2</v>
      </c>
      <c r="R277" s="38">
        <f t="shared" si="199"/>
        <v>8.6518832736049101E-2</v>
      </c>
    </row>
    <row r="278" spans="1:18" x14ac:dyDescent="0.25">
      <c r="A278" s="34" t="str">
        <f t="shared" si="192"/>
        <v>Mõra küla</v>
      </c>
      <c r="B278" s="35" t="s">
        <v>10</v>
      </c>
      <c r="C278" s="35"/>
      <c r="D278" s="38">
        <f>D130</f>
        <v>4.621459498905367E-2</v>
      </c>
      <c r="E278" s="38">
        <f t="shared" ref="E278:R278" si="200">E130</f>
        <v>4.621459498905367E-2</v>
      </c>
      <c r="F278" s="38">
        <f t="shared" si="200"/>
        <v>4.621459498905367E-2</v>
      </c>
      <c r="G278" s="38">
        <f t="shared" si="200"/>
        <v>4.621459498905367E-2</v>
      </c>
      <c r="H278" s="38">
        <f t="shared" si="200"/>
        <v>4.621459498905367E-2</v>
      </c>
      <c r="I278" s="38">
        <f t="shared" si="200"/>
        <v>4.621459498905367E-2</v>
      </c>
      <c r="J278" s="38">
        <f t="shared" si="200"/>
        <v>4.621459498905367E-2</v>
      </c>
      <c r="K278" s="38">
        <f t="shared" si="200"/>
        <v>4.621459498905367E-2</v>
      </c>
      <c r="L278" s="38">
        <f t="shared" si="200"/>
        <v>4.621459498905367E-2</v>
      </c>
      <c r="M278" s="38">
        <f t="shared" si="200"/>
        <v>4.621459498905367E-2</v>
      </c>
      <c r="N278" s="38">
        <f t="shared" si="200"/>
        <v>4.621459498905367E-2</v>
      </c>
      <c r="O278" s="38">
        <f t="shared" si="200"/>
        <v>4.621459498905367E-2</v>
      </c>
      <c r="P278" s="38">
        <f t="shared" si="200"/>
        <v>4.621459498905367E-2</v>
      </c>
      <c r="Q278" s="38">
        <f t="shared" si="200"/>
        <v>4.621459498905367E-2</v>
      </c>
      <c r="R278" s="38">
        <f t="shared" si="200"/>
        <v>4.621459498905367E-2</v>
      </c>
    </row>
    <row r="279" spans="1:18" x14ac:dyDescent="0.25">
      <c r="A279" s="34" t="str">
        <f t="shared" si="192"/>
        <v>Päkste küla</v>
      </c>
      <c r="B279" s="35" t="s">
        <v>10</v>
      </c>
      <c r="C279" s="35"/>
      <c r="D279" s="38">
        <f>D145</f>
        <v>0</v>
      </c>
      <c r="E279" s="38">
        <f t="shared" ref="E279:R279" si="201">E145</f>
        <v>0</v>
      </c>
      <c r="F279" s="38">
        <f t="shared" si="201"/>
        <v>0</v>
      </c>
      <c r="G279" s="38">
        <f t="shared" si="201"/>
        <v>0</v>
      </c>
      <c r="H279" s="38">
        <f t="shared" si="201"/>
        <v>0</v>
      </c>
      <c r="I279" s="38">
        <f t="shared" si="201"/>
        <v>0</v>
      </c>
      <c r="J279" s="38">
        <f t="shared" si="201"/>
        <v>0</v>
      </c>
      <c r="K279" s="38">
        <f t="shared" si="201"/>
        <v>0</v>
      </c>
      <c r="L279" s="38">
        <f t="shared" si="201"/>
        <v>0</v>
      </c>
      <c r="M279" s="38">
        <f t="shared" si="201"/>
        <v>0</v>
      </c>
      <c r="N279" s="38">
        <f t="shared" si="201"/>
        <v>0</v>
      </c>
      <c r="O279" s="38">
        <f t="shared" si="201"/>
        <v>0</v>
      </c>
      <c r="P279" s="38">
        <f t="shared" si="201"/>
        <v>0</v>
      </c>
      <c r="Q279" s="38">
        <f t="shared" si="201"/>
        <v>0</v>
      </c>
      <c r="R279" s="38">
        <f t="shared" si="201"/>
        <v>0</v>
      </c>
    </row>
    <row r="280" spans="1:18" x14ac:dyDescent="0.25">
      <c r="A280" s="34" t="str">
        <f t="shared" si="192"/>
        <v>Poka küla</v>
      </c>
      <c r="B280" s="35" t="s">
        <v>10</v>
      </c>
      <c r="C280" s="35"/>
      <c r="D280" s="38">
        <f>D160</f>
        <v>0.20112842535787323</v>
      </c>
      <c r="E280" s="38">
        <f t="shared" ref="E280:R280" si="202">E160</f>
        <v>8.6518832736049101E-2</v>
      </c>
      <c r="F280" s="38">
        <f t="shared" si="202"/>
        <v>8.6518832736049101E-2</v>
      </c>
      <c r="G280" s="38">
        <f t="shared" si="202"/>
        <v>8.6518832736049101E-2</v>
      </c>
      <c r="H280" s="38">
        <f t="shared" si="202"/>
        <v>8.6518832736049101E-2</v>
      </c>
      <c r="I280" s="38">
        <f t="shared" si="202"/>
        <v>8.6518832736049101E-2</v>
      </c>
      <c r="J280" s="38">
        <f t="shared" si="202"/>
        <v>8.6518832736049101E-2</v>
      </c>
      <c r="K280" s="38">
        <f t="shared" si="202"/>
        <v>8.6518832736049101E-2</v>
      </c>
      <c r="L280" s="38">
        <f t="shared" si="202"/>
        <v>8.6518832736049101E-2</v>
      </c>
      <c r="M280" s="38">
        <f t="shared" si="202"/>
        <v>8.6518832736049101E-2</v>
      </c>
      <c r="N280" s="38">
        <f t="shared" si="202"/>
        <v>8.6518832736049101E-2</v>
      </c>
      <c r="O280" s="38">
        <f t="shared" si="202"/>
        <v>8.6518832736049101E-2</v>
      </c>
      <c r="P280" s="38">
        <f t="shared" si="202"/>
        <v>8.6518832736049101E-2</v>
      </c>
      <c r="Q280" s="38">
        <f t="shared" si="202"/>
        <v>8.6518832736049101E-2</v>
      </c>
      <c r="R280" s="38">
        <f t="shared" si="202"/>
        <v>8.6518832736049101E-2</v>
      </c>
    </row>
    <row r="281" spans="1:18" x14ac:dyDescent="0.25">
      <c r="A281" s="34" t="str">
        <f t="shared" si="192"/>
        <v>Roiu küla</v>
      </c>
      <c r="B281" s="35" t="s">
        <v>10</v>
      </c>
      <c r="C281" s="35"/>
      <c r="D281" s="38">
        <f>D175</f>
        <v>4.621459498905367E-2</v>
      </c>
      <c r="E281" s="38">
        <f t="shared" ref="E281:R281" si="203">E175</f>
        <v>4.621459498905367E-2</v>
      </c>
      <c r="F281" s="38">
        <f t="shared" si="203"/>
        <v>4.621459498905367E-2</v>
      </c>
      <c r="G281" s="38">
        <f t="shared" si="203"/>
        <v>4.621459498905367E-2</v>
      </c>
      <c r="H281" s="38">
        <f t="shared" si="203"/>
        <v>4.621459498905367E-2</v>
      </c>
      <c r="I281" s="38">
        <f t="shared" si="203"/>
        <v>4.621459498905367E-2</v>
      </c>
      <c r="J281" s="38">
        <f t="shared" si="203"/>
        <v>4.621459498905367E-2</v>
      </c>
      <c r="K281" s="38">
        <f t="shared" si="203"/>
        <v>4.621459498905367E-2</v>
      </c>
      <c r="L281" s="38">
        <f t="shared" si="203"/>
        <v>4.621459498905367E-2</v>
      </c>
      <c r="M281" s="38">
        <f t="shared" si="203"/>
        <v>4.621459498905367E-2</v>
      </c>
      <c r="N281" s="38">
        <f t="shared" si="203"/>
        <v>4.621459498905367E-2</v>
      </c>
      <c r="O281" s="38">
        <f t="shared" si="203"/>
        <v>4.621459498905367E-2</v>
      </c>
      <c r="P281" s="38">
        <f t="shared" si="203"/>
        <v>4.621459498905367E-2</v>
      </c>
      <c r="Q281" s="38">
        <f t="shared" si="203"/>
        <v>4.621459498905367E-2</v>
      </c>
      <c r="R281" s="38">
        <f t="shared" si="203"/>
        <v>4.621459498905367E-2</v>
      </c>
    </row>
    <row r="282" spans="1:18" x14ac:dyDescent="0.25">
      <c r="A282" s="34" t="str">
        <f t="shared" si="192"/>
        <v>Võnnu alevik</v>
      </c>
      <c r="B282" s="35" t="s">
        <v>10</v>
      </c>
      <c r="C282" s="35"/>
      <c r="D282" s="38">
        <f>D190</f>
        <v>5.2092543471853769E-2</v>
      </c>
      <c r="E282" s="38">
        <f t="shared" ref="E282:R282" si="204">E190</f>
        <v>0</v>
      </c>
      <c r="F282" s="38">
        <f t="shared" si="204"/>
        <v>0</v>
      </c>
      <c r="G282" s="38">
        <f t="shared" si="204"/>
        <v>0</v>
      </c>
      <c r="H282" s="38">
        <f t="shared" si="204"/>
        <v>0</v>
      </c>
      <c r="I282" s="38">
        <f t="shared" si="204"/>
        <v>0</v>
      </c>
      <c r="J282" s="38">
        <f t="shared" si="204"/>
        <v>0</v>
      </c>
      <c r="K282" s="38">
        <f t="shared" si="204"/>
        <v>0</v>
      </c>
      <c r="L282" s="38">
        <f t="shared" si="204"/>
        <v>0</v>
      </c>
      <c r="M282" s="38">
        <f t="shared" si="204"/>
        <v>0</v>
      </c>
      <c r="N282" s="38">
        <f t="shared" si="204"/>
        <v>0</v>
      </c>
      <c r="O282" s="38">
        <f t="shared" si="204"/>
        <v>0</v>
      </c>
      <c r="P282" s="38">
        <f t="shared" si="204"/>
        <v>0</v>
      </c>
      <c r="Q282" s="38">
        <f t="shared" si="204"/>
        <v>0</v>
      </c>
      <c r="R282" s="38">
        <f t="shared" si="204"/>
        <v>0</v>
      </c>
    </row>
    <row r="283" spans="1:18" x14ac:dyDescent="0.25">
      <c r="A283" s="34" t="str">
        <f t="shared" si="192"/>
        <v>Võõpste küla</v>
      </c>
      <c r="B283" s="35" t="s">
        <v>10</v>
      </c>
      <c r="C283" s="35"/>
      <c r="D283" s="38">
        <f>D205</f>
        <v>0</v>
      </c>
      <c r="E283" s="38">
        <f t="shared" ref="E283:R283" si="205">E205</f>
        <v>3.0737704918032405E-3</v>
      </c>
      <c r="F283" s="38">
        <f t="shared" si="205"/>
        <v>3.0737704918032405E-3</v>
      </c>
      <c r="G283" s="38">
        <f t="shared" si="205"/>
        <v>3.0737704918032405E-3</v>
      </c>
      <c r="H283" s="38">
        <f t="shared" si="205"/>
        <v>3.0737704918032405E-3</v>
      </c>
      <c r="I283" s="38">
        <f t="shared" si="205"/>
        <v>3.0737704918032405E-3</v>
      </c>
      <c r="J283" s="38">
        <f t="shared" si="205"/>
        <v>3.0737704918032405E-3</v>
      </c>
      <c r="K283" s="38">
        <f t="shared" si="205"/>
        <v>3.0737704918032405E-3</v>
      </c>
      <c r="L283" s="38">
        <f t="shared" si="205"/>
        <v>3.0737704918032405E-3</v>
      </c>
      <c r="M283" s="38">
        <f t="shared" si="205"/>
        <v>3.0737704918032405E-3</v>
      </c>
      <c r="N283" s="38">
        <f t="shared" si="205"/>
        <v>3.0737704918032405E-3</v>
      </c>
      <c r="O283" s="38">
        <f t="shared" si="205"/>
        <v>3.0737704918032405E-3</v>
      </c>
      <c r="P283" s="38">
        <f t="shared" si="205"/>
        <v>3.0737704918032405E-3</v>
      </c>
      <c r="Q283" s="38">
        <f t="shared" si="205"/>
        <v>3.0737704918032405E-3</v>
      </c>
      <c r="R283" s="38">
        <f t="shared" si="205"/>
        <v>3.0737704918032405E-3</v>
      </c>
    </row>
    <row r="284" spans="1:18" x14ac:dyDescent="0.25">
      <c r="A284" s="34" t="str">
        <f t="shared" si="192"/>
        <v>Järvselja küla</v>
      </c>
      <c r="B284" s="35" t="s">
        <v>10</v>
      </c>
      <c r="C284" s="35"/>
      <c r="D284" s="38">
        <f>D220</f>
        <v>0</v>
      </c>
      <c r="E284" s="38">
        <f t="shared" ref="E284:R284" si="206">E220</f>
        <v>0</v>
      </c>
      <c r="F284" s="38">
        <f t="shared" si="206"/>
        <v>0</v>
      </c>
      <c r="G284" s="38">
        <f t="shared" si="206"/>
        <v>0</v>
      </c>
      <c r="H284" s="38">
        <f t="shared" si="206"/>
        <v>0</v>
      </c>
      <c r="I284" s="38">
        <f t="shared" si="206"/>
        <v>0</v>
      </c>
      <c r="J284" s="38">
        <f t="shared" si="206"/>
        <v>0</v>
      </c>
      <c r="K284" s="38">
        <f t="shared" si="206"/>
        <v>0</v>
      </c>
      <c r="L284" s="38">
        <f t="shared" si="206"/>
        <v>0</v>
      </c>
      <c r="M284" s="38">
        <f t="shared" si="206"/>
        <v>0</v>
      </c>
      <c r="N284" s="38">
        <f t="shared" si="206"/>
        <v>0</v>
      </c>
      <c r="O284" s="38">
        <f t="shared" si="206"/>
        <v>0</v>
      </c>
      <c r="P284" s="38">
        <f t="shared" si="206"/>
        <v>0</v>
      </c>
      <c r="Q284" s="38">
        <f t="shared" si="206"/>
        <v>0</v>
      </c>
      <c r="R284" s="38">
        <f t="shared" si="206"/>
        <v>0</v>
      </c>
    </row>
    <row r="285" spans="1:18" x14ac:dyDescent="0.25">
      <c r="A285" s="34" t="str">
        <f>A267</f>
        <v>Kõivuküla (Age tee piirkond)</v>
      </c>
      <c r="B285" s="35" t="s">
        <v>10</v>
      </c>
      <c r="C285" s="35"/>
      <c r="D285" s="38">
        <f>D235</f>
        <v>0</v>
      </c>
      <c r="E285" s="38">
        <f t="shared" ref="E285:R285" si="207">E235</f>
        <v>0</v>
      </c>
      <c r="F285" s="38">
        <f t="shared" si="207"/>
        <v>0</v>
      </c>
      <c r="G285" s="38">
        <f t="shared" si="207"/>
        <v>0</v>
      </c>
      <c r="H285" s="38">
        <f t="shared" si="207"/>
        <v>0</v>
      </c>
      <c r="I285" s="38">
        <f t="shared" si="207"/>
        <v>0</v>
      </c>
      <c r="J285" s="38">
        <f t="shared" si="207"/>
        <v>0</v>
      </c>
      <c r="K285" s="38">
        <f t="shared" si="207"/>
        <v>0</v>
      </c>
      <c r="L285" s="38">
        <f t="shared" si="207"/>
        <v>0</v>
      </c>
      <c r="M285" s="38">
        <f t="shared" si="207"/>
        <v>0</v>
      </c>
      <c r="N285" s="38">
        <f t="shared" si="207"/>
        <v>0</v>
      </c>
      <c r="O285" s="38">
        <f t="shared" si="207"/>
        <v>0</v>
      </c>
      <c r="P285" s="38">
        <f t="shared" si="207"/>
        <v>0</v>
      </c>
      <c r="Q285" s="38">
        <f t="shared" si="207"/>
        <v>0</v>
      </c>
      <c r="R285" s="38">
        <f t="shared" si="207"/>
        <v>0</v>
      </c>
    </row>
    <row r="287" spans="1:18" x14ac:dyDescent="0.25">
      <c r="A287" s="34" t="s">
        <v>45</v>
      </c>
      <c r="B287" s="35" t="s">
        <v>3</v>
      </c>
      <c r="C287" s="35"/>
      <c r="D287" s="35">
        <f>D269</f>
        <v>2021</v>
      </c>
      <c r="E287" s="35">
        <f t="shared" ref="E287:R287" si="208">E269</f>
        <v>2022</v>
      </c>
      <c r="F287" s="35">
        <f t="shared" si="208"/>
        <v>2023</v>
      </c>
      <c r="G287" s="35">
        <f t="shared" si="208"/>
        <v>2024</v>
      </c>
      <c r="H287" s="35">
        <f t="shared" si="208"/>
        <v>2025</v>
      </c>
      <c r="I287" s="35">
        <f t="shared" si="208"/>
        <v>2026</v>
      </c>
      <c r="J287" s="35">
        <f t="shared" si="208"/>
        <v>2027</v>
      </c>
      <c r="K287" s="35">
        <f t="shared" si="208"/>
        <v>2028</v>
      </c>
      <c r="L287" s="35">
        <f t="shared" si="208"/>
        <v>2029</v>
      </c>
      <c r="M287" s="35">
        <f t="shared" si="208"/>
        <v>2030</v>
      </c>
      <c r="N287" s="35">
        <f t="shared" si="208"/>
        <v>2031</v>
      </c>
      <c r="O287" s="35">
        <f t="shared" si="208"/>
        <v>2032</v>
      </c>
      <c r="P287" s="35">
        <f t="shared" si="208"/>
        <v>2033</v>
      </c>
      <c r="Q287" s="35">
        <f t="shared" si="208"/>
        <v>2034</v>
      </c>
      <c r="R287" s="35">
        <f t="shared" si="208"/>
        <v>2035</v>
      </c>
    </row>
    <row r="288" spans="1:18" x14ac:dyDescent="0.25">
      <c r="A288" s="34" t="s">
        <v>46</v>
      </c>
      <c r="B288" s="35" t="s">
        <v>40</v>
      </c>
      <c r="C288" s="35"/>
      <c r="D288" s="37">
        <f>D231+D216+D201++D186+D171+D156+D141+D126+D111+D96+D81+D66+D51+D36+D21+D6</f>
        <v>103992.90142220486</v>
      </c>
      <c r="E288" s="37">
        <f t="shared" ref="E288:R288" si="209">E231+E216+E201++E186+E171+E156+E141+E126+E111+E96+E81+E66+E51+E36+E21+E6</f>
        <v>113389.93266741301</v>
      </c>
      <c r="F288" s="37">
        <f t="shared" si="209"/>
        <v>122272.65137601666</v>
      </c>
      <c r="G288" s="37">
        <f t="shared" si="209"/>
        <v>127233.91013798717</v>
      </c>
      <c r="H288" s="37">
        <f t="shared" si="209"/>
        <v>131771.88441654624</v>
      </c>
      <c r="I288" s="37">
        <f t="shared" si="209"/>
        <v>136312.07725473997</v>
      </c>
      <c r="J288" s="37">
        <f t="shared" si="209"/>
        <v>140851.7784264189</v>
      </c>
      <c r="K288" s="37">
        <f t="shared" si="209"/>
        <v>145385.69449340831</v>
      </c>
      <c r="L288" s="37">
        <f t="shared" si="209"/>
        <v>149920.11857004158</v>
      </c>
      <c r="M288" s="37">
        <f t="shared" si="209"/>
        <v>154455.42908916445</v>
      </c>
      <c r="N288" s="37">
        <f t="shared" si="209"/>
        <v>158998.11797443737</v>
      </c>
      <c r="O288" s="37">
        <f t="shared" si="209"/>
        <v>163542.89725415924</v>
      </c>
      <c r="P288" s="37">
        <f t="shared" si="209"/>
        <v>168097.72994990073</v>
      </c>
      <c r="Q288" s="37">
        <f t="shared" si="209"/>
        <v>172667.54686060434</v>
      </c>
      <c r="R288" s="37">
        <f t="shared" si="209"/>
        <v>177252.83236429305</v>
      </c>
    </row>
    <row r="289" spans="1:18" x14ac:dyDescent="0.25">
      <c r="A289" s="34" t="s">
        <v>8</v>
      </c>
      <c r="B289" s="35" t="s">
        <v>40</v>
      </c>
      <c r="C289" s="35"/>
      <c r="D289" s="37">
        <f>D8+D23+D38+D53+D68+D83+D98+D113+D128+D143+D158+D173+D188+D203+D218+D233</f>
        <v>95421.220083337495</v>
      </c>
      <c r="E289" s="37">
        <f t="shared" ref="E289:R289" si="210">E8+E23+E38+E53+E68+E83+E98+E113+E128+E143+E158+E173+E188+E203+E218+E233</f>
        <v>104506.25132854564</v>
      </c>
      <c r="F289" s="37">
        <f t="shared" si="210"/>
        <v>113076.97003714932</v>
      </c>
      <c r="G289" s="37">
        <f t="shared" si="210"/>
        <v>118038.22879911984</v>
      </c>
      <c r="H289" s="37">
        <f t="shared" si="210"/>
        <v>122576.20307767889</v>
      </c>
      <c r="I289" s="37">
        <f t="shared" si="210"/>
        <v>127116.39591587258</v>
      </c>
      <c r="J289" s="37">
        <f t="shared" si="210"/>
        <v>131656.09708755152</v>
      </c>
      <c r="K289" s="37">
        <f t="shared" si="210"/>
        <v>136190.01315454097</v>
      </c>
      <c r="L289" s="37">
        <f t="shared" si="210"/>
        <v>140724.43723117426</v>
      </c>
      <c r="M289" s="37">
        <f t="shared" si="210"/>
        <v>145259.7477502971</v>
      </c>
      <c r="N289" s="37">
        <f t="shared" si="210"/>
        <v>149802.43663557002</v>
      </c>
      <c r="O289" s="37">
        <f t="shared" si="210"/>
        <v>154347.21591529189</v>
      </c>
      <c r="P289" s="37">
        <f t="shared" si="210"/>
        <v>158902.04861103339</v>
      </c>
      <c r="Q289" s="37">
        <f t="shared" si="210"/>
        <v>163471.86552173694</v>
      </c>
      <c r="R289" s="37">
        <f t="shared" si="210"/>
        <v>168057.15102542567</v>
      </c>
    </row>
    <row r="290" spans="1:18" x14ac:dyDescent="0.25">
      <c r="A290" s="34" t="s">
        <v>47</v>
      </c>
      <c r="B290" s="35" t="s">
        <v>40</v>
      </c>
      <c r="C290" s="35"/>
      <c r="D290" s="37">
        <f>D236+D221+D206+D191+D176+D161+D146+D131+D116+D101+D86+D71+D56+D41+D26+D11</f>
        <v>89023.709999999992</v>
      </c>
      <c r="E290" s="37">
        <f t="shared" ref="E290:R290" si="211">E236+E221+E206+E191+E176+E161+E146+E131+E116+E101+E86+E71+E56+E41+E26+E11</f>
        <v>100300.99128750998</v>
      </c>
      <c r="F290" s="37">
        <f t="shared" si="211"/>
        <v>108556.98077457696</v>
      </c>
      <c r="G290" s="37">
        <f t="shared" si="211"/>
        <v>113289.94322921673</v>
      </c>
      <c r="H290" s="37">
        <f t="shared" si="211"/>
        <v>117619.15633401839</v>
      </c>
      <c r="I290" s="37">
        <f t="shared" si="211"/>
        <v>121950.45867837223</v>
      </c>
      <c r="J290" s="37">
        <f t="shared" si="211"/>
        <v>126281.2552371675</v>
      </c>
      <c r="K290" s="37">
        <f t="shared" si="211"/>
        <v>130606.47710071338</v>
      </c>
      <c r="L290" s="37">
        <f t="shared" si="211"/>
        <v>134932.15669356642</v>
      </c>
      <c r="M290" s="37">
        <f t="shared" si="211"/>
        <v>139258.65830750111</v>
      </c>
      <c r="N290" s="37">
        <f t="shared" si="211"/>
        <v>143592.20065020851</v>
      </c>
      <c r="O290" s="37">
        <f t="shared" si="211"/>
        <v>147927.72002603687</v>
      </c>
      <c r="P290" s="37">
        <f t="shared" si="211"/>
        <v>152272.84160712658</v>
      </c>
      <c r="Q290" s="37">
        <f t="shared" si="211"/>
        <v>156632.28506985508</v>
      </c>
      <c r="R290" s="37">
        <f t="shared" si="211"/>
        <v>161006.5124035333</v>
      </c>
    </row>
    <row r="291" spans="1:18" x14ac:dyDescent="0.25">
      <c r="A291" s="34" t="s">
        <v>45</v>
      </c>
      <c r="B291" s="35" t="s">
        <v>40</v>
      </c>
      <c r="C291" s="35"/>
      <c r="D291" s="37">
        <f>D289-D290</f>
        <v>6397.5100833375036</v>
      </c>
      <c r="E291" s="37">
        <f t="shared" ref="E291:R291" si="212">E289-E290</f>
        <v>4205.2600410356536</v>
      </c>
      <c r="F291" s="37">
        <f t="shared" si="212"/>
        <v>4519.9892625723587</v>
      </c>
      <c r="G291" s="37">
        <f t="shared" si="212"/>
        <v>4748.2855699031061</v>
      </c>
      <c r="H291" s="37">
        <f t="shared" si="212"/>
        <v>4957.0467436604958</v>
      </c>
      <c r="I291" s="37">
        <f t="shared" si="212"/>
        <v>5165.9372375003441</v>
      </c>
      <c r="J291" s="37">
        <f t="shared" si="212"/>
        <v>5374.8418503840221</v>
      </c>
      <c r="K291" s="37">
        <f t="shared" si="212"/>
        <v>5583.5360538275854</v>
      </c>
      <c r="L291" s="37">
        <f t="shared" si="212"/>
        <v>5792.2805376078468</v>
      </c>
      <c r="M291" s="37">
        <f t="shared" si="212"/>
        <v>6001.0894427959865</v>
      </c>
      <c r="N291" s="37">
        <f t="shared" si="212"/>
        <v>6210.2359853615053</v>
      </c>
      <c r="O291" s="37">
        <f t="shared" si="212"/>
        <v>6419.4958892550203</v>
      </c>
      <c r="P291" s="37">
        <f t="shared" si="212"/>
        <v>6629.2070039068058</v>
      </c>
      <c r="Q291" s="37">
        <f t="shared" si="212"/>
        <v>6839.5804518818622</v>
      </c>
      <c r="R291" s="37">
        <f t="shared" si="212"/>
        <v>7050.6386218923726</v>
      </c>
    </row>
    <row r="292" spans="1:18" x14ac:dyDescent="0.25">
      <c r="A292" s="34" t="s">
        <v>45</v>
      </c>
      <c r="B292" s="35" t="s">
        <v>10</v>
      </c>
      <c r="C292" s="35"/>
      <c r="D292" s="16">
        <f>D291/D289</f>
        <v>6.7044941133116362E-2</v>
      </c>
      <c r="E292" s="16">
        <f t="shared" ref="E292:R292" si="213">E291/E289</f>
        <v>4.0239315711508988E-2</v>
      </c>
      <c r="F292" s="16">
        <f t="shared" si="213"/>
        <v>3.9972677558369321E-2</v>
      </c>
      <c r="G292" s="16">
        <f t="shared" si="213"/>
        <v>4.0226675867729662E-2</v>
      </c>
      <c r="H292" s="16">
        <f t="shared" si="213"/>
        <v>4.0440531026394416E-2</v>
      </c>
      <c r="I292" s="16">
        <f t="shared" si="213"/>
        <v>4.0639424995334468E-2</v>
      </c>
      <c r="J292" s="16">
        <f t="shared" si="213"/>
        <v>4.0824860901122896E-2</v>
      </c>
      <c r="K292" s="16">
        <f t="shared" si="213"/>
        <v>4.0998131393758616E-2</v>
      </c>
      <c r="L292" s="16">
        <f t="shared" si="213"/>
        <v>4.1160445559946433E-2</v>
      </c>
      <c r="M292" s="16">
        <f t="shared" si="213"/>
        <v>4.1312817457950686E-2</v>
      </c>
      <c r="N292" s="16">
        <f t="shared" si="213"/>
        <v>4.1456174711425944E-2</v>
      </c>
      <c r="O292" s="16">
        <f t="shared" si="213"/>
        <v>4.1591264547189095E-2</v>
      </c>
      <c r="P292" s="16">
        <f t="shared" si="213"/>
        <v>4.1718826546623303E-2</v>
      </c>
      <c r="Q292" s="16">
        <f t="shared" si="213"/>
        <v>4.1839495928260508E-2</v>
      </c>
      <c r="R292" s="16">
        <f t="shared" si="213"/>
        <v>4.1953814990149801E-2</v>
      </c>
    </row>
  </sheetData>
  <mergeCells count="17">
    <mergeCell ref="A155:R155"/>
    <mergeCell ref="A1:R1"/>
    <mergeCell ref="A5:R5"/>
    <mergeCell ref="A20:R20"/>
    <mergeCell ref="A35:R35"/>
    <mergeCell ref="A50:R50"/>
    <mergeCell ref="A65:R65"/>
    <mergeCell ref="A80:R80"/>
    <mergeCell ref="A95:R95"/>
    <mergeCell ref="A110:R110"/>
    <mergeCell ref="A125:R125"/>
    <mergeCell ref="A140:R140"/>
    <mergeCell ref="A170:R170"/>
    <mergeCell ref="A185:R185"/>
    <mergeCell ref="A200:R200"/>
    <mergeCell ref="A215:R215"/>
    <mergeCell ref="A230:R2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Nõudlusanalüüs vesi 2020-2035</vt:lpstr>
    </vt:vector>
  </TitlesOfParts>
  <Company>AS Emajõe Veevärk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Sakk</dc:creator>
  <cp:lastModifiedBy>Oliver Sakk</cp:lastModifiedBy>
  <dcterms:created xsi:type="dcterms:W3CDTF">2023-01-16T05:51:05Z</dcterms:created>
  <dcterms:modified xsi:type="dcterms:W3CDTF">2023-01-16T11:10:36Z</dcterms:modified>
</cp:coreProperties>
</file>